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9420" windowHeight="3885"/>
  </bookViews>
  <sheets>
    <sheet name="полугодие" sheetId="105" r:id="rId1"/>
    <sheet name="Лист1" sheetId="100" r:id="rId2"/>
    <sheet name="Лист2" sheetId="106" r:id="rId3"/>
  </sheets>
  <calcPr calcId="125725"/>
</workbook>
</file>

<file path=xl/calcChain.xml><?xml version="1.0" encoding="utf-8"?>
<calcChain xmlns="http://schemas.openxmlformats.org/spreadsheetml/2006/main">
  <c r="E46" i="105"/>
  <c r="F46"/>
  <c r="G46"/>
  <c r="H46"/>
  <c r="I46"/>
  <c r="J46"/>
  <c r="K46"/>
  <c r="L46"/>
  <c r="M46"/>
  <c r="N46"/>
  <c r="O46"/>
  <c r="P46"/>
  <c r="Q46"/>
  <c r="D46"/>
  <c r="E45"/>
  <c r="F45"/>
  <c r="G45"/>
  <c r="H45"/>
  <c r="I45"/>
  <c r="J45"/>
  <c r="K45"/>
  <c r="L45"/>
  <c r="M45"/>
  <c r="N45"/>
  <c r="O45"/>
  <c r="P45"/>
  <c r="Q45"/>
  <c r="D45"/>
  <c r="H38"/>
  <c r="I38"/>
  <c r="J38"/>
  <c r="K38"/>
  <c r="L38"/>
  <c r="M38"/>
  <c r="N38"/>
  <c r="O38"/>
  <c r="P38"/>
  <c r="Q38"/>
  <c r="E38"/>
  <c r="F38"/>
  <c r="G38"/>
  <c r="D38"/>
  <c r="D35"/>
  <c r="E35"/>
  <c r="F35"/>
  <c r="G35"/>
  <c r="H35"/>
  <c r="I35"/>
  <c r="J35"/>
  <c r="K35"/>
  <c r="L35"/>
  <c r="M35"/>
  <c r="N35"/>
  <c r="O35"/>
  <c r="P35"/>
  <c r="Q35"/>
  <c r="C35"/>
  <c r="H7"/>
  <c r="I7"/>
  <c r="J7"/>
  <c r="K7"/>
  <c r="L7"/>
  <c r="M7"/>
  <c r="N7"/>
  <c r="O7"/>
  <c r="P7"/>
  <c r="Q7"/>
  <c r="E7"/>
  <c r="F7"/>
  <c r="G7"/>
  <c r="H32"/>
  <c r="I32"/>
  <c r="J32"/>
  <c r="K32"/>
  <c r="L32"/>
  <c r="M32"/>
  <c r="N32"/>
  <c r="O32"/>
  <c r="P32"/>
  <c r="Q32"/>
  <c r="E32"/>
  <c r="F32"/>
  <c r="G32"/>
  <c r="D32"/>
  <c r="D7" s="1"/>
  <c r="D8"/>
  <c r="E8"/>
  <c r="F8"/>
  <c r="G8"/>
  <c r="I8"/>
  <c r="J8"/>
  <c r="K8"/>
  <c r="L8"/>
  <c r="N8"/>
  <c r="O8"/>
  <c r="P8"/>
  <c r="Q8"/>
  <c r="M8" l="1"/>
  <c r="H8"/>
  <c r="C8"/>
  <c r="M31"/>
  <c r="H31"/>
  <c r="C31"/>
  <c r="M42"/>
  <c r="H42"/>
  <c r="C42"/>
  <c r="Q41"/>
  <c r="Q40" s="1"/>
  <c r="P41"/>
  <c r="P40" s="1"/>
  <c r="O41"/>
  <c r="O40" s="1"/>
  <c r="N40"/>
  <c r="L41"/>
  <c r="L40" s="1"/>
  <c r="K41"/>
  <c r="K40" s="1"/>
  <c r="J41"/>
  <c r="J40" s="1"/>
  <c r="I40"/>
  <c r="G41"/>
  <c r="G40" s="1"/>
  <c r="F41"/>
  <c r="F40" s="1"/>
  <c r="E41"/>
  <c r="E40" s="1"/>
  <c r="D40"/>
  <c r="M39"/>
  <c r="H39"/>
  <c r="C39"/>
  <c r="M37"/>
  <c r="C37"/>
  <c r="Q36"/>
  <c r="P36"/>
  <c r="O36"/>
  <c r="N36"/>
  <c r="L36"/>
  <c r="K36"/>
  <c r="J36"/>
  <c r="I36"/>
  <c r="G36"/>
  <c r="F36"/>
  <c r="E36"/>
  <c r="D36"/>
  <c r="M34"/>
  <c r="H34"/>
  <c r="C34"/>
  <c r="M33"/>
  <c r="H33"/>
  <c r="C33"/>
  <c r="M30"/>
  <c r="H30"/>
  <c r="C30"/>
  <c r="M29"/>
  <c r="H29"/>
  <c r="C29"/>
  <c r="M28"/>
  <c r="H28"/>
  <c r="C28"/>
  <c r="M27"/>
  <c r="H27"/>
  <c r="C27"/>
  <c r="M26"/>
  <c r="H26"/>
  <c r="C26"/>
  <c r="M25"/>
  <c r="H25"/>
  <c r="C25"/>
  <c r="H24"/>
  <c r="C24"/>
  <c r="M23"/>
  <c r="H23"/>
  <c r="C23"/>
  <c r="M22"/>
  <c r="H22"/>
  <c r="C22"/>
  <c r="M21"/>
  <c r="H21"/>
  <c r="C21"/>
  <c r="M20"/>
  <c r="H20"/>
  <c r="C20"/>
  <c r="M19"/>
  <c r="H19"/>
  <c r="C19"/>
  <c r="M18"/>
  <c r="H18"/>
  <c r="C18"/>
  <c r="M17"/>
  <c r="H17"/>
  <c r="C17"/>
  <c r="M16"/>
  <c r="H16"/>
  <c r="C16"/>
  <c r="M15"/>
  <c r="H15"/>
  <c r="C15"/>
  <c r="M14"/>
  <c r="H14"/>
  <c r="C14"/>
  <c r="M13"/>
  <c r="H13"/>
  <c r="C13"/>
  <c r="M12"/>
  <c r="H12"/>
  <c r="C12"/>
  <c r="M11"/>
  <c r="H11"/>
  <c r="C11"/>
  <c r="M10"/>
  <c r="H10"/>
  <c r="C10"/>
  <c r="M9"/>
  <c r="H9"/>
  <c r="C9"/>
  <c r="C7" l="1"/>
  <c r="H41"/>
  <c r="C40"/>
  <c r="C41"/>
  <c r="M40"/>
  <c r="C32"/>
  <c r="H36"/>
  <c r="M36"/>
  <c r="C36"/>
  <c r="C38"/>
  <c r="H40"/>
  <c r="M41"/>
  <c r="C46" l="1"/>
  <c r="C45" l="1"/>
</calcChain>
</file>

<file path=xl/sharedStrings.xml><?xml version="1.0" encoding="utf-8"?>
<sst xmlns="http://schemas.openxmlformats.org/spreadsheetml/2006/main" count="69" uniqueCount="59">
  <si>
    <t>Прогнозный годовой лимит</t>
  </si>
  <si>
    <t>федеральный бюджет</t>
  </si>
  <si>
    <t>ВСЕГО</t>
  </si>
  <si>
    <t>муниципальный бюджет</t>
  </si>
  <si>
    <t>прочие источники</t>
  </si>
  <si>
    <t xml:space="preserve">областной бюджет </t>
  </si>
  <si>
    <t>областной бюджет</t>
  </si>
  <si>
    <t>Сведения</t>
  </si>
  <si>
    <t>(тыс. рублей)</t>
  </si>
  <si>
    <t>Краткий перечень выполненных работ и мероприятий, принимаемые меры по улучшению ситуации с выполнением программы</t>
  </si>
  <si>
    <t>№
п\п</t>
  </si>
  <si>
    <t>Профинансировано</t>
  </si>
  <si>
    <t>Освоено</t>
  </si>
  <si>
    <t>ФЦП "Развитие водохозяйственного комплекса РФ в 2012-2020 годах"</t>
  </si>
  <si>
    <t>ФАИП</t>
  </si>
  <si>
    <t>Субсидии на осуществление капитального ремонта гидротехнических сооружений, находящихся в собственности субъектов РФ, муниципальной собственности и бесхозных ГТС</t>
  </si>
  <si>
    <t>Наименование ГП РФ, ФЦП и объектов</t>
  </si>
  <si>
    <t>объекты кап. строительства</t>
  </si>
  <si>
    <t>Программные мероприятия государственной программы</t>
  </si>
  <si>
    <t>ГП РФ</t>
  </si>
  <si>
    <t>ФЦП</t>
  </si>
  <si>
    <t>Государственные программы Российской Федерации</t>
  </si>
  <si>
    <t>ГП РФ "Воспроизводство и использование природных ресурсов"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</si>
  <si>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2013-2020 годы</t>
  </si>
  <si>
    <t>ФЦП "Развитие мелиорации земель сельскохозйственного наначения России на 2014-220 годы"</t>
  </si>
  <si>
    <t>Развитие садоводства, раскорчёвка выбывших из эксплуатации старых садов и рекультивация раскорчёванных площадей</t>
  </si>
  <si>
    <t>Развитие садоводства, закладка и уход за многолетними насаждениями и ягодными насаждениями</t>
  </si>
  <si>
    <t>Развитие производства продукции растениеводства в защищённом грунте</t>
  </si>
  <si>
    <t>Поддержка экономически значимых региональных программ Ульяновской области в области растениеводства</t>
  </si>
  <si>
    <t>Государственная поддержка кредитования подотрасли растениеводства, переработки её продукции, развития инфраструктуры и логистического обеспечения рынков продукции растениеводства (краткосрочные кредиты, займы)</t>
  </si>
  <si>
    <t>Государственная поддержка кредитования подотрасли растениеводства, переработки её продукции, развития инфраструктуры и логистического обеспечения рынков продукции растениеводства инвестиционные кредиты, займы)</t>
  </si>
  <si>
    <t>Управление рисками в подотраслях растениеводства</t>
  </si>
  <si>
    <t>Поддержка доходов сельскохозяйственных товаропроизводителей в области растениеводства (оказание несвязанной поддержки сельскохозяйственным товаропроизводителям)</t>
  </si>
  <si>
    <t>Развитие племенного животноводства, птицеводства</t>
  </si>
  <si>
    <t>Развитие молочного скотоводства</t>
  </si>
  <si>
    <t>Поддержка экономически значимых региональных программ Ульяновской области в области животноводства</t>
  </si>
  <si>
    <t>Государственная поддержка кредитования подотрасли животноводства, переработки её продукции, развития инфраструктуры и логистического обеспечения рынков продукции животноводства (краткосрочные кредиты, займы)</t>
  </si>
  <si>
    <t>Государственная поддержка кредитования подотрасли животноводства, переработки её продукции, развития инфраструктуры и логистического обеспечения рынков продукции животноводства (инвестиционные кредиты, займы)</t>
  </si>
  <si>
    <t>Управление рисками в подотраслях животноводства</t>
  </si>
  <si>
    <t>Развитие племенной базы мясного скотоводства</t>
  </si>
  <si>
    <t>Поддержка экономически значимых региональных программ по развитию в Ульяновской области мясного скотоводства</t>
  </si>
  <si>
    <t>Поддержка начинающих фермеров</t>
  </si>
  <si>
    <t>Развитие семейных животноводческих ферм на базе крестьянских (фермерских) хозяйств</t>
  </si>
  <si>
    <t>Создание условий для развития потребительских обществ, сельскохозяйственных потребительских кооперативов, садоводческих, огороднических и дачных некоммерческих объединений граждан</t>
  </si>
  <si>
    <t>Государственная поддержка кредитования малых форм хозяйствования на селе</t>
  </si>
  <si>
    <t>Оформление земельных участков в собственность крестьянских (фермерских) хозяйств</t>
  </si>
  <si>
    <t>Формирование государственных информационных ресурсов в сферах обеспечения продовольственной безопасности, использования земельных участков и управления АПК Ульяновской области</t>
  </si>
  <si>
    <t>Поощрение и популяризация достижений в сфере развития сельских территорий</t>
  </si>
  <si>
    <t>Строительство, реконструкция, техническое перевооружение мелиоративных систем и гидротехниеских сооружений</t>
  </si>
  <si>
    <t>Культуртехнические мероприятия</t>
  </si>
  <si>
    <t>Распоряжение Правительства РФ от 31.03.2014 № 475-пр</t>
  </si>
  <si>
    <t>Субвенции на осуществление отдельных полномочий Российской Федерации в области водных отношений</t>
  </si>
  <si>
    <t>Подпрограмма "Использование водных ресурсов"</t>
  </si>
  <si>
    <t>ГП "Развитие лесного хозяйста на 2013-020 годы"</t>
  </si>
  <si>
    <t>Подпрограмма "Охрана и защита лесов"</t>
  </si>
  <si>
    <t>Субвенции на осуществление отдельных полномочий Российской Федерации в области лесных отношений</t>
  </si>
  <si>
    <t>в том числе по ФЦП</t>
  </si>
  <si>
    <t>ИТОГО ПО ГП РФ</t>
  </si>
  <si>
    <t>о финансировании и реализации государственных программ Российской Федерации, федеральных целевых программ и федеральной адресной инвестиционной программы на территории Ульяновской области за 2014 год по состоянию на 01.10.2014 по Министерству сельского, лесного хозяйства и природных ресурсов Ульяновской области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</si>
</sst>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.0"/>
    <numFmt numFmtId="166" formatCode="_-* #,##0.00[$€-1]_-;\-* #,##0.00[$€-1]_-;_-* &quot;-&quot;??[$€-1]_-"/>
    <numFmt numFmtId="167" formatCode="0.000"/>
    <numFmt numFmtId="168" formatCode="#,##0.00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"/>
      <family val="2"/>
      <charset val="204"/>
    </font>
    <font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b/>
      <sz val="10"/>
      <color theme="5" tint="-0.249977111117893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 CYR"/>
    </font>
    <font>
      <b/>
      <sz val="10"/>
      <color theme="5" tint="-0.249977111117893"/>
      <name val="Times New Roman CYR"/>
      <charset val="204"/>
    </font>
    <font>
      <b/>
      <sz val="11"/>
      <color theme="5" tint="-0.249977111117893"/>
      <name val="Times New Roman"/>
      <family val="1"/>
      <charset val="204"/>
    </font>
    <font>
      <b/>
      <sz val="8"/>
      <color theme="5" tint="-0.249977111117893"/>
      <name val="Times New Roman"/>
      <family val="1"/>
      <charset val="204"/>
    </font>
    <font>
      <sz val="8"/>
      <color theme="5" tint="-0.249977111117893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4DCF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4" fillId="0" borderId="0"/>
    <xf numFmtId="0" fontId="11" fillId="0" borderId="0"/>
  </cellStyleXfs>
  <cellXfs count="103">
    <xf numFmtId="0" fontId="0" fillId="0" borderId="0" xfId="0"/>
    <xf numFmtId="0" fontId="0" fillId="0" borderId="0" xfId="0" applyFill="1"/>
    <xf numFmtId="49" fontId="2" fillId="0" borderId="3" xfId="0" applyNumberFormat="1" applyFont="1" applyBorder="1" applyAlignment="1"/>
    <xf numFmtId="165" fontId="0" fillId="0" borderId="0" xfId="0" applyNumberFormat="1"/>
    <xf numFmtId="2" fontId="0" fillId="0" borderId="0" xfId="0" applyNumberFormat="1" applyBorder="1"/>
    <xf numFmtId="49" fontId="7" fillId="0" borderId="3" xfId="0" applyNumberFormat="1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Fill="1" applyBorder="1"/>
    <xf numFmtId="167" fontId="0" fillId="0" borderId="0" xfId="0" applyNumberFormat="1"/>
    <xf numFmtId="0" fontId="3" fillId="0" borderId="0" xfId="0" applyFont="1" applyFill="1"/>
    <xf numFmtId="164" fontId="0" fillId="0" borderId="0" xfId="0" applyNumberForma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 applyFill="1"/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4" fillId="0" borderId="0" xfId="0" applyFont="1"/>
    <xf numFmtId="4" fontId="6" fillId="0" borderId="0" xfId="0" applyNumberFormat="1" applyFont="1" applyFill="1" applyBorder="1" applyAlignment="1">
      <alignment horizontal="center" vertical="center"/>
    </xf>
    <xf numFmtId="0" fontId="0" fillId="7" borderId="0" xfId="0" applyFill="1"/>
    <xf numFmtId="49" fontId="2" fillId="7" borderId="0" xfId="0" applyNumberFormat="1" applyFont="1" applyFill="1" applyAlignment="1">
      <alignment horizontal="center" vertical="top"/>
    </xf>
    <xf numFmtId="0" fontId="0" fillId="10" borderId="0" xfId="0" applyFill="1"/>
    <xf numFmtId="49" fontId="3" fillId="11" borderId="1" xfId="0" applyNumberFormat="1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top" wrapText="1"/>
    </xf>
    <xf numFmtId="4" fontId="6" fillId="11" borderId="0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/>
    <xf numFmtId="165" fontId="4" fillId="0" borderId="0" xfId="0" applyNumberFormat="1" applyFont="1" applyAlignment="1">
      <alignment wrapText="1"/>
    </xf>
    <xf numFmtId="0" fontId="12" fillId="6" borderId="1" xfId="0" applyFont="1" applyFill="1" applyBorder="1" applyAlignment="1">
      <alignment vertical="top" wrapText="1"/>
    </xf>
    <xf numFmtId="164" fontId="5" fillId="12" borderId="1" xfId="0" applyNumberFormat="1" applyFont="1" applyFill="1" applyBorder="1" applyAlignment="1">
      <alignment horizontal="center" vertical="center" wrapText="1"/>
    </xf>
    <xf numFmtId="165" fontId="4" fillId="7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49" fontId="13" fillId="8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vertical="top" wrapText="1"/>
    </xf>
    <xf numFmtId="164" fontId="13" fillId="6" borderId="1" xfId="0" applyNumberFormat="1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165" fontId="20" fillId="6" borderId="2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49" fontId="13" fillId="11" borderId="1" xfId="0" applyNumberFormat="1" applyFont="1" applyFill="1" applyBorder="1" applyAlignment="1">
      <alignment horizontal="left" vertical="center" wrapText="1"/>
    </xf>
    <xf numFmtId="165" fontId="13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top" wrapText="1"/>
    </xf>
    <xf numFmtId="49" fontId="13" fillId="9" borderId="1" xfId="0" applyNumberFormat="1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left" vertical="center" wrapText="1"/>
    </xf>
    <xf numFmtId="165" fontId="16" fillId="7" borderId="1" xfId="0" applyNumberFormat="1" applyFont="1" applyFill="1" applyBorder="1" applyAlignment="1">
      <alignment horizontal="center" vertical="center"/>
    </xf>
    <xf numFmtId="2" fontId="16" fillId="7" borderId="2" xfId="0" applyNumberFormat="1" applyFont="1" applyFill="1" applyBorder="1" applyAlignment="1">
      <alignment horizontal="center" vertical="top" wrapText="1"/>
    </xf>
    <xf numFmtId="2" fontId="15" fillId="7" borderId="1" xfId="0" applyNumberFormat="1" applyFont="1" applyFill="1" applyBorder="1" applyAlignment="1">
      <alignment horizontal="center" vertical="top" wrapText="1"/>
    </xf>
    <xf numFmtId="49" fontId="13" fillId="7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6" fillId="4" borderId="8" xfId="0" applyFont="1" applyFill="1" applyBorder="1" applyAlignment="1">
      <alignment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49" fontId="13" fillId="13" borderId="1" xfId="0" applyNumberFormat="1" applyFont="1" applyFill="1" applyBorder="1" applyAlignment="1">
      <alignment horizontal="left" vertical="center" wrapText="1"/>
    </xf>
    <xf numFmtId="165" fontId="13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vertical="top" wrapText="1"/>
    </xf>
    <xf numFmtId="2" fontId="14" fillId="13" borderId="1" xfId="0" applyNumberFormat="1" applyFont="1" applyFill="1" applyBorder="1" applyAlignment="1" applyProtection="1">
      <alignment horizontal="center" vertical="top" wrapText="1"/>
      <protection locked="0"/>
    </xf>
    <xf numFmtId="0" fontId="16" fillId="13" borderId="0" xfId="0" applyFont="1" applyFill="1" applyBorder="1"/>
    <xf numFmtId="0" fontId="21" fillId="13" borderId="2" xfId="0" applyFont="1" applyFill="1" applyBorder="1" applyAlignment="1">
      <alignment horizontal="center" vertical="top" wrapText="1"/>
    </xf>
    <xf numFmtId="0" fontId="17" fillId="13" borderId="1" xfId="0" applyFont="1" applyFill="1" applyBorder="1" applyAlignment="1">
      <alignment horizontal="left" vertical="center" wrapText="1"/>
    </xf>
    <xf numFmtId="165" fontId="16" fillId="13" borderId="1" xfId="0" applyNumberFormat="1" applyFont="1" applyFill="1" applyBorder="1" applyAlignment="1">
      <alignment horizontal="center" vertical="center"/>
    </xf>
    <xf numFmtId="2" fontId="16" fillId="13" borderId="2" xfId="0" applyNumberFormat="1" applyFont="1" applyFill="1" applyBorder="1" applyAlignment="1">
      <alignment horizontal="center" vertical="top" wrapText="1"/>
    </xf>
    <xf numFmtId="165" fontId="13" fillId="6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Border="1"/>
    <xf numFmtId="168" fontId="16" fillId="13" borderId="1" xfId="0" applyNumberFormat="1" applyFont="1" applyFill="1" applyBorder="1" applyAlignment="1">
      <alignment horizontal="center" vertical="center"/>
    </xf>
    <xf numFmtId="167" fontId="13" fillId="13" borderId="1" xfId="0" applyNumberFormat="1" applyFont="1" applyFill="1" applyBorder="1" applyAlignment="1">
      <alignment horizontal="center" vertical="center"/>
    </xf>
    <xf numFmtId="167" fontId="15" fillId="13" borderId="1" xfId="0" applyNumberFormat="1" applyFont="1" applyFill="1" applyBorder="1" applyAlignment="1">
      <alignment horizontal="center" vertical="center"/>
    </xf>
    <xf numFmtId="167" fontId="16" fillId="13" borderId="1" xfId="0" applyNumberFormat="1" applyFont="1" applyFill="1" applyBorder="1" applyAlignment="1">
      <alignment horizontal="center" vertical="center"/>
    </xf>
    <xf numFmtId="167" fontId="16" fillId="13" borderId="9" xfId="0" applyNumberFormat="1" applyFont="1" applyFill="1" applyBorder="1" applyAlignment="1">
      <alignment horizontal="center" vertical="center"/>
    </xf>
    <xf numFmtId="167" fontId="16" fillId="13" borderId="4" xfId="0" applyNumberFormat="1" applyFont="1" applyFill="1" applyBorder="1" applyAlignment="1">
      <alignment horizontal="center" vertical="center"/>
    </xf>
    <xf numFmtId="168" fontId="16" fillId="13" borderId="1" xfId="0" applyNumberFormat="1" applyFont="1" applyFill="1" applyBorder="1" applyAlignment="1">
      <alignment horizontal="center" vertical="center" wrapText="1"/>
    </xf>
    <xf numFmtId="168" fontId="13" fillId="13" borderId="1" xfId="0" applyNumberFormat="1" applyFont="1" applyFill="1" applyBorder="1" applyAlignment="1">
      <alignment horizontal="center" vertical="center"/>
    </xf>
    <xf numFmtId="167" fontId="13" fillId="9" borderId="1" xfId="0" applyNumberFormat="1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4" fontId="28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49" fontId="23" fillId="5" borderId="7" xfId="0" applyNumberFormat="1" applyFont="1" applyFill="1" applyBorder="1" applyAlignment="1">
      <alignment horizontal="left" vertical="center" wrapText="1"/>
    </xf>
    <xf numFmtId="49" fontId="23" fillId="5" borderId="5" xfId="0" applyNumberFormat="1" applyFont="1" applyFill="1" applyBorder="1" applyAlignment="1">
      <alignment horizontal="left" vertical="center" wrapText="1"/>
    </xf>
    <xf numFmtId="49" fontId="23" fillId="5" borderId="6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right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6">
    <cellStyle name="Euro" xfId="1"/>
    <cellStyle name="Обычный" xfId="0" builtinId="0"/>
    <cellStyle name="Обычный 2" xfId="2"/>
    <cellStyle name="Обычный 2 3" xfId="5"/>
    <cellStyle name="Обычный 5" xfId="4"/>
    <cellStyle name="Финансовый 2" xfId="3"/>
  </cellStyles>
  <dxfs count="0"/>
  <tableStyles count="0" defaultTableStyle="TableStyleMedium9" defaultPivotStyle="PivotStyleLight16"/>
  <colors>
    <mruColors>
      <color rgb="FFF4DCF3"/>
      <color rgb="FFEDC5EB"/>
      <color rgb="FF9CD69C"/>
      <color rgb="FFECC6E9"/>
      <color rgb="FFE6B2E2"/>
      <color rgb="FF00CC66"/>
      <color rgb="FF99CCFF"/>
      <color rgb="FF66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525"/>
  <sheetViews>
    <sheetView tabSelected="1" zoomScale="89" zoomScaleNormal="89" workbookViewId="0">
      <pane ySplit="5" topLeftCell="A6" activePane="bottomLeft" state="frozen"/>
      <selection pane="bottomLeft" activeCell="D46" sqref="D46"/>
    </sheetView>
  </sheetViews>
  <sheetFormatPr defaultRowHeight="12.75"/>
  <cols>
    <col min="1" max="1" width="7.1640625" style="24" customWidth="1"/>
    <col min="2" max="2" width="36.33203125" customWidth="1"/>
    <col min="3" max="3" width="14.6640625" customWidth="1"/>
    <col min="4" max="4" width="14.5" customWidth="1"/>
    <col min="5" max="5" width="13.1640625" customWidth="1"/>
    <col min="6" max="6" width="11.33203125" customWidth="1"/>
    <col min="7" max="7" width="11.6640625" customWidth="1"/>
    <col min="8" max="8" width="13.1640625" customWidth="1"/>
    <col min="9" max="9" width="14" customWidth="1"/>
    <col min="10" max="10" width="12.1640625" customWidth="1"/>
    <col min="11" max="11" width="9.33203125" customWidth="1"/>
    <col min="12" max="12" width="10.33203125" customWidth="1"/>
    <col min="13" max="13" width="14.1640625" customWidth="1"/>
    <col min="14" max="14" width="14.33203125" customWidth="1"/>
    <col min="15" max="15" width="12.33203125" customWidth="1"/>
    <col min="16" max="16" width="12" customWidth="1"/>
    <col min="17" max="17" width="11" customWidth="1"/>
    <col min="18" max="18" width="68" customWidth="1"/>
    <col min="19" max="19" width="22.83203125" style="6" customWidth="1"/>
    <col min="20" max="20" width="23.6640625" style="6" customWidth="1"/>
    <col min="21" max="21" width="52.6640625" customWidth="1"/>
    <col min="22" max="22" width="20.33203125" customWidth="1"/>
    <col min="23" max="23" width="18" customWidth="1"/>
  </cols>
  <sheetData>
    <row r="1" spans="1:22" ht="15.75">
      <c r="A1" s="91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1"/>
      <c r="T1" s="1"/>
    </row>
    <row r="2" spans="1:22" ht="43.5" customHeight="1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1"/>
      <c r="T2" s="1"/>
    </row>
    <row r="3" spans="1:22" ht="13.5" customHeight="1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3" t="s">
        <v>8</v>
      </c>
      <c r="P3" s="93"/>
      <c r="Q3" s="93"/>
      <c r="R3" s="5"/>
      <c r="S3" s="5"/>
      <c r="T3" s="1"/>
    </row>
    <row r="4" spans="1:22" ht="16.5" customHeight="1">
      <c r="A4" s="94" t="s">
        <v>10</v>
      </c>
      <c r="B4" s="96" t="s">
        <v>16</v>
      </c>
      <c r="C4" s="98" t="s">
        <v>0</v>
      </c>
      <c r="D4" s="99"/>
      <c r="E4" s="99"/>
      <c r="F4" s="99"/>
      <c r="G4" s="100"/>
      <c r="H4" s="98" t="s">
        <v>11</v>
      </c>
      <c r="I4" s="99"/>
      <c r="J4" s="99"/>
      <c r="K4" s="99"/>
      <c r="L4" s="100"/>
      <c r="M4" s="98" t="s">
        <v>12</v>
      </c>
      <c r="N4" s="99"/>
      <c r="O4" s="99"/>
      <c r="P4" s="99"/>
      <c r="Q4" s="100"/>
      <c r="R4" s="101" t="s">
        <v>9</v>
      </c>
      <c r="S4" s="17"/>
      <c r="T4" s="1"/>
      <c r="U4" s="1"/>
    </row>
    <row r="5" spans="1:22" ht="78.75" customHeight="1">
      <c r="A5" s="95"/>
      <c r="B5" s="97"/>
      <c r="C5" s="18" t="s">
        <v>2</v>
      </c>
      <c r="D5" s="10" t="s">
        <v>1</v>
      </c>
      <c r="E5" s="10" t="s">
        <v>5</v>
      </c>
      <c r="F5" s="10" t="s">
        <v>3</v>
      </c>
      <c r="G5" s="10" t="s">
        <v>4</v>
      </c>
      <c r="H5" s="18" t="s">
        <v>2</v>
      </c>
      <c r="I5" s="10" t="s">
        <v>1</v>
      </c>
      <c r="J5" s="10" t="s">
        <v>6</v>
      </c>
      <c r="K5" s="10" t="s">
        <v>3</v>
      </c>
      <c r="L5" s="10" t="s">
        <v>4</v>
      </c>
      <c r="M5" s="18" t="s">
        <v>2</v>
      </c>
      <c r="N5" s="10" t="s">
        <v>1</v>
      </c>
      <c r="O5" s="10" t="s">
        <v>6</v>
      </c>
      <c r="P5" s="10" t="s">
        <v>3</v>
      </c>
      <c r="Q5" s="10" t="s">
        <v>4</v>
      </c>
      <c r="R5" s="102"/>
      <c r="S5" s="17"/>
      <c r="T5" s="1"/>
    </row>
    <row r="6" spans="1:22" ht="20.25" customHeight="1">
      <c r="A6" s="88" t="s">
        <v>21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"/>
    </row>
    <row r="7" spans="1:22" s="13" customFormat="1" ht="78" customHeight="1">
      <c r="A7" s="38"/>
      <c r="B7" s="71" t="s">
        <v>23</v>
      </c>
      <c r="C7" s="71">
        <f>SUM(D7:G7)</f>
        <v>1006904.5800000001</v>
      </c>
      <c r="D7" s="71">
        <f>D8+D32</f>
        <v>740310.18</v>
      </c>
      <c r="E7" s="71">
        <f t="shared" ref="E7:H7" si="0">E8+E32</f>
        <v>266594.40000000002</v>
      </c>
      <c r="F7" s="71">
        <f t="shared" si="0"/>
        <v>0</v>
      </c>
      <c r="G7" s="71">
        <f t="shared" si="0"/>
        <v>0</v>
      </c>
      <c r="H7" s="71">
        <f t="shared" si="0"/>
        <v>777862.00900000008</v>
      </c>
      <c r="I7" s="71">
        <f t="shared" ref="I7" si="1">I8+I32</f>
        <v>539254.70000000007</v>
      </c>
      <c r="J7" s="71">
        <f t="shared" ref="J7" si="2">J8+J32</f>
        <v>238607.30900000001</v>
      </c>
      <c r="K7" s="71">
        <f t="shared" ref="K7:L7" si="3">K8+K32</f>
        <v>0</v>
      </c>
      <c r="L7" s="71">
        <f t="shared" si="3"/>
        <v>0</v>
      </c>
      <c r="M7" s="71">
        <f t="shared" ref="M7" si="4">M8+M32</f>
        <v>777862.00900000008</v>
      </c>
      <c r="N7" s="71">
        <f t="shared" ref="N7" si="5">N8+N32</f>
        <v>539254.70000000007</v>
      </c>
      <c r="O7" s="71">
        <f t="shared" ref="O7:P7" si="6">O8+O32</f>
        <v>238607.30900000001</v>
      </c>
      <c r="P7" s="71">
        <f t="shared" si="6"/>
        <v>0</v>
      </c>
      <c r="Q7" s="71">
        <f t="shared" ref="Q7" si="7">Q8+Q32</f>
        <v>0</v>
      </c>
      <c r="R7" s="42"/>
      <c r="S7" s="43"/>
    </row>
    <row r="8" spans="1:22" ht="42" customHeight="1">
      <c r="A8" s="38"/>
      <c r="B8" s="62" t="s">
        <v>18</v>
      </c>
      <c r="C8" s="76">
        <f>SUM(D8:G8)</f>
        <v>981728.58000000007</v>
      </c>
      <c r="D8" s="76">
        <f>SUM(D9:D31)</f>
        <v>723634.18</v>
      </c>
      <c r="E8" s="76">
        <f>SUM(E9:E31)</f>
        <v>258094.4</v>
      </c>
      <c r="F8" s="76">
        <f>SUM(F9:F31)</f>
        <v>0</v>
      </c>
      <c r="G8" s="76">
        <f>SUM(G9:G31)</f>
        <v>0</v>
      </c>
      <c r="H8" s="76">
        <f>SUM(I8:L8)</f>
        <v>777862.00900000008</v>
      </c>
      <c r="I8" s="76">
        <f>SUM(I9:I31)</f>
        <v>539254.70000000007</v>
      </c>
      <c r="J8" s="76">
        <f>SUM(J9:J31)</f>
        <v>238607.30900000001</v>
      </c>
      <c r="K8" s="76">
        <f>SUM(K9:K31)</f>
        <v>0</v>
      </c>
      <c r="L8" s="76">
        <f>SUM(L9:L31)</f>
        <v>0</v>
      </c>
      <c r="M8" s="76">
        <f>SUM(N8:Q8)</f>
        <v>777862.00900000008</v>
      </c>
      <c r="N8" s="76">
        <f>SUM(N9:N31)</f>
        <v>539254.70000000007</v>
      </c>
      <c r="O8" s="76">
        <f>SUM(O9:O31)</f>
        <v>238607.30900000001</v>
      </c>
      <c r="P8" s="76">
        <f>SUM(P9:P31)</f>
        <v>0</v>
      </c>
      <c r="Q8" s="76">
        <f>SUM(Q9:Q31)</f>
        <v>0</v>
      </c>
      <c r="R8" s="48"/>
      <c r="S8" s="49"/>
      <c r="T8" s="23"/>
      <c r="U8" s="11"/>
      <c r="V8" s="15"/>
    </row>
    <row r="9" spans="1:22" s="15" customFormat="1" ht="50.25" customHeight="1">
      <c r="A9" s="38"/>
      <c r="B9" s="64" t="s">
        <v>25</v>
      </c>
      <c r="C9" s="80">
        <f>SUM(D9:G9)</f>
        <v>1992</v>
      </c>
      <c r="D9" s="77">
        <v>1715</v>
      </c>
      <c r="E9" s="77">
        <v>277</v>
      </c>
      <c r="F9" s="77">
        <v>0</v>
      </c>
      <c r="G9" s="77">
        <v>0</v>
      </c>
      <c r="H9" s="78">
        <f>SUM(I9:L9)</f>
        <v>461.4</v>
      </c>
      <c r="I9" s="78">
        <v>272.2</v>
      </c>
      <c r="J9" s="78">
        <v>189.2</v>
      </c>
      <c r="K9" s="78">
        <v>0</v>
      </c>
      <c r="L9" s="78">
        <v>0</v>
      </c>
      <c r="M9" s="78">
        <f>SUM(N9:Q9)</f>
        <v>461.4</v>
      </c>
      <c r="N9" s="78">
        <v>272.2</v>
      </c>
      <c r="O9" s="79">
        <v>189.2</v>
      </c>
      <c r="P9" s="79">
        <v>0</v>
      </c>
      <c r="Q9" s="79">
        <v>0</v>
      </c>
      <c r="R9" s="60"/>
      <c r="S9" s="59"/>
      <c r="T9" s="11"/>
      <c r="U9" s="11"/>
    </row>
    <row r="10" spans="1:22" s="15" customFormat="1" ht="38.25" customHeight="1">
      <c r="A10" s="38"/>
      <c r="B10" s="64" t="s">
        <v>26</v>
      </c>
      <c r="C10" s="80">
        <f>SUM(D10:G10)</f>
        <v>1919.5</v>
      </c>
      <c r="D10" s="77">
        <v>1444.9</v>
      </c>
      <c r="E10" s="77">
        <v>474.6</v>
      </c>
      <c r="F10" s="77">
        <v>0</v>
      </c>
      <c r="G10" s="77">
        <v>0</v>
      </c>
      <c r="H10" s="78">
        <f t="shared" ref="H10:H30" si="8">SUM(I10:L10)</f>
        <v>1211.8</v>
      </c>
      <c r="I10" s="78">
        <v>934.8</v>
      </c>
      <c r="J10" s="78">
        <v>277</v>
      </c>
      <c r="K10" s="78">
        <v>0</v>
      </c>
      <c r="L10" s="78">
        <v>0</v>
      </c>
      <c r="M10" s="78">
        <f t="shared" ref="M10:M30" si="9">SUM(N10:Q10)</f>
        <v>1211.8</v>
      </c>
      <c r="N10" s="78">
        <v>934.8</v>
      </c>
      <c r="O10" s="79">
        <v>277</v>
      </c>
      <c r="P10" s="79">
        <v>0</v>
      </c>
      <c r="Q10" s="79">
        <v>0</v>
      </c>
      <c r="R10" s="60"/>
      <c r="S10" s="59"/>
      <c r="T10" s="11"/>
      <c r="U10" s="11"/>
    </row>
    <row r="11" spans="1:22" s="15" customFormat="1" ht="40.5" customHeight="1">
      <c r="A11" s="38"/>
      <c r="B11" s="64" t="s">
        <v>27</v>
      </c>
      <c r="C11" s="80">
        <f>SUM(D11:G11)</f>
        <v>0</v>
      </c>
      <c r="D11" s="77">
        <v>0</v>
      </c>
      <c r="E11" s="77">
        <v>0</v>
      </c>
      <c r="F11" s="77">
        <v>0</v>
      </c>
      <c r="G11" s="77">
        <v>0</v>
      </c>
      <c r="H11" s="78">
        <f t="shared" si="8"/>
        <v>0</v>
      </c>
      <c r="I11" s="78">
        <v>0</v>
      </c>
      <c r="J11" s="78">
        <v>0</v>
      </c>
      <c r="K11" s="78">
        <v>0</v>
      </c>
      <c r="L11" s="78">
        <v>0</v>
      </c>
      <c r="M11" s="78">
        <f t="shared" si="9"/>
        <v>0</v>
      </c>
      <c r="N11" s="78">
        <v>0</v>
      </c>
      <c r="O11" s="79">
        <v>0</v>
      </c>
      <c r="P11" s="79">
        <v>0</v>
      </c>
      <c r="Q11" s="79">
        <v>0</v>
      </c>
      <c r="R11" s="60"/>
      <c r="S11" s="59"/>
      <c r="T11" s="11"/>
      <c r="U11" s="11"/>
    </row>
    <row r="12" spans="1:22" s="15" customFormat="1" ht="51.75" customHeight="1">
      <c r="A12" s="38"/>
      <c r="B12" s="64" t="s">
        <v>28</v>
      </c>
      <c r="C12" s="80">
        <f t="shared" ref="C12:C30" si="10">SUM(D12:G12)</f>
        <v>3446.2</v>
      </c>
      <c r="D12" s="77">
        <v>0</v>
      </c>
      <c r="E12" s="77">
        <v>3446.2</v>
      </c>
      <c r="F12" s="77">
        <v>0</v>
      </c>
      <c r="G12" s="77">
        <v>0</v>
      </c>
      <c r="H12" s="78">
        <f t="shared" si="8"/>
        <v>2590.2750000000001</v>
      </c>
      <c r="I12" s="78">
        <v>0</v>
      </c>
      <c r="J12" s="78">
        <v>2590.2750000000001</v>
      </c>
      <c r="K12" s="78">
        <v>0</v>
      </c>
      <c r="L12" s="78">
        <v>0</v>
      </c>
      <c r="M12" s="78">
        <f t="shared" si="9"/>
        <v>2590.2750000000001</v>
      </c>
      <c r="N12" s="78">
        <v>0</v>
      </c>
      <c r="O12" s="79">
        <v>2590.2750000000001</v>
      </c>
      <c r="P12" s="79">
        <v>0</v>
      </c>
      <c r="Q12" s="79">
        <v>0</v>
      </c>
      <c r="R12" s="60"/>
      <c r="S12" s="59"/>
      <c r="T12" s="11"/>
      <c r="U12" s="11"/>
    </row>
    <row r="13" spans="1:22" s="15" customFormat="1" ht="105.75" customHeight="1">
      <c r="A13" s="38"/>
      <c r="B13" s="64" t="s">
        <v>29</v>
      </c>
      <c r="C13" s="80">
        <f t="shared" si="10"/>
        <v>42672.4</v>
      </c>
      <c r="D13" s="77">
        <v>37672.400000000001</v>
      </c>
      <c r="E13" s="77">
        <v>5000</v>
      </c>
      <c r="F13" s="77">
        <v>0</v>
      </c>
      <c r="G13" s="77">
        <v>0</v>
      </c>
      <c r="H13" s="78">
        <f t="shared" si="8"/>
        <v>21000</v>
      </c>
      <c r="I13" s="78">
        <v>16000</v>
      </c>
      <c r="J13" s="78">
        <v>5000</v>
      </c>
      <c r="K13" s="78">
        <v>0</v>
      </c>
      <c r="L13" s="78">
        <v>0</v>
      </c>
      <c r="M13" s="78">
        <f t="shared" si="9"/>
        <v>21000</v>
      </c>
      <c r="N13" s="78">
        <v>16000</v>
      </c>
      <c r="O13" s="79">
        <v>5000</v>
      </c>
      <c r="P13" s="79">
        <v>0</v>
      </c>
      <c r="Q13" s="79">
        <v>0</v>
      </c>
      <c r="R13" s="60"/>
      <c r="S13" s="59"/>
      <c r="T13" s="11"/>
      <c r="U13" s="11"/>
    </row>
    <row r="14" spans="1:22" s="15" customFormat="1" ht="104.25" customHeight="1">
      <c r="A14" s="38"/>
      <c r="B14" s="64" t="s">
        <v>30</v>
      </c>
      <c r="C14" s="80">
        <f t="shared" si="10"/>
        <v>70910.399999999994</v>
      </c>
      <c r="D14" s="77">
        <v>65910.399999999994</v>
      </c>
      <c r="E14" s="77">
        <v>5000</v>
      </c>
      <c r="F14" s="77">
        <v>0</v>
      </c>
      <c r="G14" s="77">
        <v>0</v>
      </c>
      <c r="H14" s="78">
        <f t="shared" si="8"/>
        <v>58401.811000000002</v>
      </c>
      <c r="I14" s="78">
        <v>39170</v>
      </c>
      <c r="J14" s="78">
        <v>19231.811000000002</v>
      </c>
      <c r="K14" s="78">
        <v>0</v>
      </c>
      <c r="L14" s="78">
        <v>0</v>
      </c>
      <c r="M14" s="78">
        <f t="shared" si="9"/>
        <v>58401.811000000002</v>
      </c>
      <c r="N14" s="78">
        <v>39170</v>
      </c>
      <c r="O14" s="79">
        <v>19231.811000000002</v>
      </c>
      <c r="P14" s="79">
        <v>0</v>
      </c>
      <c r="Q14" s="79">
        <v>0</v>
      </c>
      <c r="R14" s="60"/>
      <c r="S14" s="59"/>
      <c r="T14" s="11"/>
      <c r="U14" s="11"/>
    </row>
    <row r="15" spans="1:22" s="15" customFormat="1" ht="25.5" customHeight="1">
      <c r="A15" s="38"/>
      <c r="B15" s="64" t="s">
        <v>31</v>
      </c>
      <c r="C15" s="80">
        <f t="shared" si="10"/>
        <v>63145.4</v>
      </c>
      <c r="D15" s="77">
        <v>61145.4</v>
      </c>
      <c r="E15" s="77">
        <v>2000</v>
      </c>
      <c r="F15" s="77">
        <v>0</v>
      </c>
      <c r="G15" s="77">
        <v>0</v>
      </c>
      <c r="H15" s="78">
        <f t="shared" si="8"/>
        <v>47303.267</v>
      </c>
      <c r="I15" s="78">
        <v>45379.9</v>
      </c>
      <c r="J15" s="78">
        <v>1923.367</v>
      </c>
      <c r="K15" s="78">
        <v>0</v>
      </c>
      <c r="L15" s="78">
        <v>0</v>
      </c>
      <c r="M15" s="78">
        <f>SUM(N15:Q15)</f>
        <v>47303.267</v>
      </c>
      <c r="N15" s="78">
        <v>45379.9</v>
      </c>
      <c r="O15" s="79">
        <v>1923.367</v>
      </c>
      <c r="P15" s="79">
        <v>0</v>
      </c>
      <c r="Q15" s="79">
        <v>0</v>
      </c>
      <c r="R15" s="60"/>
      <c r="S15" s="59"/>
      <c r="T15" s="11"/>
      <c r="U15" s="11"/>
    </row>
    <row r="16" spans="1:22" s="15" customFormat="1" ht="90" customHeight="1">
      <c r="A16" s="38"/>
      <c r="B16" s="64" t="s">
        <v>32</v>
      </c>
      <c r="C16" s="80">
        <f t="shared" si="10"/>
        <v>343879.6</v>
      </c>
      <c r="D16" s="77">
        <v>238379.6</v>
      </c>
      <c r="E16" s="77">
        <v>105500</v>
      </c>
      <c r="F16" s="77">
        <v>0</v>
      </c>
      <c r="G16" s="77">
        <v>0</v>
      </c>
      <c r="H16" s="78">
        <f t="shared" si="8"/>
        <v>292465.81</v>
      </c>
      <c r="I16" s="78">
        <v>187043.6</v>
      </c>
      <c r="J16" s="78">
        <v>105422.21</v>
      </c>
      <c r="K16" s="78">
        <v>0</v>
      </c>
      <c r="L16" s="78">
        <v>0</v>
      </c>
      <c r="M16" s="78">
        <f t="shared" si="9"/>
        <v>292465.81</v>
      </c>
      <c r="N16" s="78">
        <v>187043.6</v>
      </c>
      <c r="O16" s="79">
        <v>105422.21</v>
      </c>
      <c r="P16" s="79">
        <v>0</v>
      </c>
      <c r="Q16" s="79">
        <v>0</v>
      </c>
      <c r="R16" s="60"/>
      <c r="S16" s="59"/>
      <c r="T16" s="11"/>
      <c r="U16" s="11"/>
    </row>
    <row r="17" spans="1:21" s="15" customFormat="1" ht="26.25" customHeight="1">
      <c r="A17" s="38"/>
      <c r="B17" s="64" t="s">
        <v>33</v>
      </c>
      <c r="C17" s="80">
        <f t="shared" si="10"/>
        <v>67373.600000000006</v>
      </c>
      <c r="D17" s="77">
        <v>21373.599999999999</v>
      </c>
      <c r="E17" s="77">
        <v>46000</v>
      </c>
      <c r="F17" s="77">
        <v>0</v>
      </c>
      <c r="G17" s="77">
        <v>0</v>
      </c>
      <c r="H17" s="78">
        <f t="shared" si="8"/>
        <v>53931.199999999997</v>
      </c>
      <c r="I17" s="78">
        <v>15931.2</v>
      </c>
      <c r="J17" s="78">
        <v>38000</v>
      </c>
      <c r="K17" s="78">
        <v>0</v>
      </c>
      <c r="L17" s="78">
        <v>0</v>
      </c>
      <c r="M17" s="78">
        <f t="shared" si="9"/>
        <v>53931.199999999997</v>
      </c>
      <c r="N17" s="78">
        <v>15931.2</v>
      </c>
      <c r="O17" s="79">
        <v>38000</v>
      </c>
      <c r="P17" s="79">
        <v>0</v>
      </c>
      <c r="Q17" s="79">
        <v>0</v>
      </c>
      <c r="R17" s="60"/>
      <c r="S17" s="59"/>
      <c r="T17" s="11"/>
      <c r="U17" s="11"/>
    </row>
    <row r="18" spans="1:21" s="15" customFormat="1" ht="16.5" customHeight="1">
      <c r="A18" s="38"/>
      <c r="B18" s="64" t="s">
        <v>34</v>
      </c>
      <c r="C18" s="80">
        <f t="shared" si="10"/>
        <v>5000</v>
      </c>
      <c r="D18" s="77">
        <v>0</v>
      </c>
      <c r="E18" s="77">
        <v>5000</v>
      </c>
      <c r="F18" s="77">
        <v>0</v>
      </c>
      <c r="G18" s="77">
        <v>0</v>
      </c>
      <c r="H18" s="78">
        <f t="shared" si="8"/>
        <v>0</v>
      </c>
      <c r="I18" s="78">
        <v>0</v>
      </c>
      <c r="J18" s="78">
        <v>0</v>
      </c>
      <c r="K18" s="78">
        <v>0</v>
      </c>
      <c r="L18" s="78">
        <v>0</v>
      </c>
      <c r="M18" s="78">
        <f t="shared" si="9"/>
        <v>0</v>
      </c>
      <c r="N18" s="78">
        <v>0</v>
      </c>
      <c r="O18" s="79">
        <v>0</v>
      </c>
      <c r="P18" s="79">
        <v>0</v>
      </c>
      <c r="Q18" s="79">
        <v>0</v>
      </c>
      <c r="R18" s="60"/>
      <c r="S18" s="59"/>
      <c r="T18" s="11"/>
      <c r="U18" s="11"/>
    </row>
    <row r="19" spans="1:21" s="15" customFormat="1" ht="50.25" customHeight="1">
      <c r="A19" s="38"/>
      <c r="B19" s="64" t="s">
        <v>35</v>
      </c>
      <c r="C19" s="80">
        <f t="shared" si="10"/>
        <v>15053.8</v>
      </c>
      <c r="D19" s="77">
        <v>0</v>
      </c>
      <c r="E19" s="77">
        <v>15053.8</v>
      </c>
      <c r="F19" s="77">
        <v>0</v>
      </c>
      <c r="G19" s="77">
        <v>0</v>
      </c>
      <c r="H19" s="78">
        <f t="shared" si="8"/>
        <v>13196.27</v>
      </c>
      <c r="I19" s="78">
        <v>0</v>
      </c>
      <c r="J19" s="78">
        <v>13196.27</v>
      </c>
      <c r="K19" s="78">
        <v>0</v>
      </c>
      <c r="L19" s="78">
        <v>0</v>
      </c>
      <c r="M19" s="78">
        <f t="shared" si="9"/>
        <v>13196.27</v>
      </c>
      <c r="N19" s="78">
        <v>0</v>
      </c>
      <c r="O19" s="79">
        <v>13196.27</v>
      </c>
      <c r="P19" s="79">
        <v>0</v>
      </c>
      <c r="Q19" s="79">
        <v>0</v>
      </c>
      <c r="R19" s="60"/>
      <c r="S19" s="59"/>
      <c r="T19" s="11"/>
      <c r="U19" s="11"/>
    </row>
    <row r="20" spans="1:21" s="15" customFormat="1" ht="102.75" customHeight="1">
      <c r="A20" s="38"/>
      <c r="B20" s="64" t="s">
        <v>36</v>
      </c>
      <c r="C20" s="80">
        <f t="shared" si="10"/>
        <v>22353.5</v>
      </c>
      <c r="D20" s="77">
        <v>17353.5</v>
      </c>
      <c r="E20" s="77">
        <v>5000</v>
      </c>
      <c r="F20" s="77">
        <v>0</v>
      </c>
      <c r="G20" s="77">
        <v>0</v>
      </c>
      <c r="H20" s="78">
        <f t="shared" si="8"/>
        <v>22373.5</v>
      </c>
      <c r="I20" s="78">
        <v>17373.5</v>
      </c>
      <c r="J20" s="78">
        <v>5000</v>
      </c>
      <c r="K20" s="78">
        <v>0</v>
      </c>
      <c r="L20" s="78">
        <v>0</v>
      </c>
      <c r="M20" s="78">
        <f>SUM(N20:Q20)</f>
        <v>22373.5</v>
      </c>
      <c r="N20" s="78">
        <v>17373.5</v>
      </c>
      <c r="O20" s="79">
        <v>5000</v>
      </c>
      <c r="P20" s="79">
        <v>0</v>
      </c>
      <c r="Q20" s="79">
        <v>0</v>
      </c>
      <c r="R20" s="60"/>
      <c r="S20" s="59"/>
      <c r="T20" s="11"/>
      <c r="U20" s="11"/>
    </row>
    <row r="21" spans="1:21" s="15" customFormat="1" ht="102" customHeight="1">
      <c r="A21" s="38"/>
      <c r="B21" s="64" t="s">
        <v>37</v>
      </c>
      <c r="C21" s="80">
        <f t="shared" si="10"/>
        <v>80490.100000000006</v>
      </c>
      <c r="D21" s="77">
        <v>75490.100000000006</v>
      </c>
      <c r="E21" s="77">
        <v>5000</v>
      </c>
      <c r="F21" s="77">
        <v>0</v>
      </c>
      <c r="G21" s="77">
        <v>0</v>
      </c>
      <c r="H21" s="78">
        <f t="shared" si="8"/>
        <v>52741.794999999998</v>
      </c>
      <c r="I21" s="78">
        <v>47989.4</v>
      </c>
      <c r="J21" s="78">
        <v>4752.3950000000004</v>
      </c>
      <c r="K21" s="78">
        <v>0</v>
      </c>
      <c r="L21" s="78">
        <v>0</v>
      </c>
      <c r="M21" s="78">
        <f t="shared" si="9"/>
        <v>52741.794999999998</v>
      </c>
      <c r="N21" s="78">
        <v>47989.4</v>
      </c>
      <c r="O21" s="79">
        <v>4752.3950000000004</v>
      </c>
      <c r="P21" s="79">
        <v>0</v>
      </c>
      <c r="Q21" s="79">
        <v>0</v>
      </c>
      <c r="R21" s="60"/>
      <c r="S21" s="59"/>
      <c r="T21" s="11"/>
      <c r="U21" s="11"/>
    </row>
    <row r="22" spans="1:21" s="15" customFormat="1" ht="25.5" customHeight="1">
      <c r="A22" s="38"/>
      <c r="B22" s="64" t="s">
        <v>38</v>
      </c>
      <c r="C22" s="80">
        <f t="shared" si="10"/>
        <v>7690.8</v>
      </c>
      <c r="D22" s="77">
        <v>7190.8</v>
      </c>
      <c r="E22" s="77">
        <v>500</v>
      </c>
      <c r="F22" s="77">
        <v>0</v>
      </c>
      <c r="G22" s="77">
        <v>0</v>
      </c>
      <c r="H22" s="78">
        <f t="shared" si="8"/>
        <v>1023.234</v>
      </c>
      <c r="I22" s="78">
        <v>881</v>
      </c>
      <c r="J22" s="78">
        <v>142.23400000000001</v>
      </c>
      <c r="K22" s="78">
        <v>0</v>
      </c>
      <c r="L22" s="78">
        <v>0</v>
      </c>
      <c r="M22" s="78">
        <f>SUM(N22:Q22)</f>
        <v>1023.234</v>
      </c>
      <c r="N22" s="78">
        <v>881</v>
      </c>
      <c r="O22" s="79">
        <v>142.23400000000001</v>
      </c>
      <c r="P22" s="79">
        <v>0</v>
      </c>
      <c r="Q22" s="79">
        <v>0</v>
      </c>
      <c r="R22" s="60"/>
      <c r="S22" s="59"/>
      <c r="T22" s="11"/>
      <c r="U22" s="11"/>
    </row>
    <row r="23" spans="1:21" s="15" customFormat="1" ht="25.5" customHeight="1">
      <c r="A23" s="38"/>
      <c r="B23" s="64" t="s">
        <v>39</v>
      </c>
      <c r="C23" s="80">
        <f t="shared" si="10"/>
        <v>515.9</v>
      </c>
      <c r="D23" s="77">
        <v>415.9</v>
      </c>
      <c r="E23" s="77">
        <v>100</v>
      </c>
      <c r="F23" s="77">
        <v>0</v>
      </c>
      <c r="G23" s="77">
        <v>0</v>
      </c>
      <c r="H23" s="78">
        <f t="shared" si="8"/>
        <v>242.25</v>
      </c>
      <c r="I23" s="78">
        <v>180</v>
      </c>
      <c r="J23" s="78">
        <v>62.25</v>
      </c>
      <c r="K23" s="78">
        <v>0</v>
      </c>
      <c r="L23" s="78">
        <v>0</v>
      </c>
      <c r="M23" s="78">
        <f t="shared" si="9"/>
        <v>242.25</v>
      </c>
      <c r="N23" s="78">
        <v>180</v>
      </c>
      <c r="O23" s="79">
        <v>62.25</v>
      </c>
      <c r="P23" s="79">
        <v>0</v>
      </c>
      <c r="Q23" s="79">
        <v>0</v>
      </c>
      <c r="R23" s="60"/>
      <c r="S23" s="59"/>
      <c r="T23" s="11"/>
      <c r="U23" s="11"/>
    </row>
    <row r="24" spans="1:21" s="15" customFormat="1" ht="51.75" customHeight="1">
      <c r="A24" s="38"/>
      <c r="B24" s="64" t="s">
        <v>40</v>
      </c>
      <c r="C24" s="80">
        <f t="shared" si="10"/>
        <v>0</v>
      </c>
      <c r="D24" s="77">
        <v>0</v>
      </c>
      <c r="E24" s="77">
        <v>0</v>
      </c>
      <c r="F24" s="77">
        <v>0</v>
      </c>
      <c r="G24" s="77">
        <v>0</v>
      </c>
      <c r="H24" s="78">
        <f t="shared" si="8"/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  <c r="R24" s="60"/>
      <c r="S24" s="59"/>
      <c r="T24" s="11"/>
      <c r="U24" s="11"/>
    </row>
    <row r="25" spans="1:21" s="15" customFormat="1" ht="14.25" customHeight="1">
      <c r="A25" s="38"/>
      <c r="B25" s="64" t="s">
        <v>41</v>
      </c>
      <c r="C25" s="80">
        <f t="shared" si="10"/>
        <v>38235</v>
      </c>
      <c r="D25" s="77">
        <v>25235</v>
      </c>
      <c r="E25" s="77">
        <v>13000</v>
      </c>
      <c r="F25" s="77">
        <v>0</v>
      </c>
      <c r="G25" s="77">
        <v>0</v>
      </c>
      <c r="H25" s="78">
        <f t="shared" si="8"/>
        <v>38235</v>
      </c>
      <c r="I25" s="78">
        <v>25235</v>
      </c>
      <c r="J25" s="78">
        <v>13000</v>
      </c>
      <c r="K25" s="78">
        <v>0</v>
      </c>
      <c r="L25" s="78">
        <v>0</v>
      </c>
      <c r="M25" s="78">
        <f t="shared" si="9"/>
        <v>38235</v>
      </c>
      <c r="N25" s="78">
        <v>25235</v>
      </c>
      <c r="O25" s="79">
        <v>13000</v>
      </c>
      <c r="P25" s="79">
        <v>0</v>
      </c>
      <c r="Q25" s="79">
        <v>0</v>
      </c>
      <c r="R25" s="60"/>
      <c r="S25" s="59"/>
      <c r="T25" s="11"/>
      <c r="U25" s="11"/>
    </row>
    <row r="26" spans="1:21" s="15" customFormat="1" ht="36" customHeight="1">
      <c r="A26" s="38"/>
      <c r="B26" s="64" t="s">
        <v>42</v>
      </c>
      <c r="C26" s="80">
        <f t="shared" si="10"/>
        <v>21276</v>
      </c>
      <c r="D26" s="77">
        <v>11276</v>
      </c>
      <c r="E26" s="77">
        <v>10000</v>
      </c>
      <c r="F26" s="77">
        <v>0</v>
      </c>
      <c r="G26" s="77">
        <v>0</v>
      </c>
      <c r="H26" s="78">
        <f t="shared" si="8"/>
        <v>21276</v>
      </c>
      <c r="I26" s="78">
        <v>11276</v>
      </c>
      <c r="J26" s="78">
        <v>10000</v>
      </c>
      <c r="K26" s="78">
        <v>0</v>
      </c>
      <c r="L26" s="78">
        <v>0</v>
      </c>
      <c r="M26" s="78">
        <f t="shared" si="9"/>
        <v>21276</v>
      </c>
      <c r="N26" s="78">
        <v>11276</v>
      </c>
      <c r="O26" s="79">
        <v>10000</v>
      </c>
      <c r="P26" s="79">
        <v>0</v>
      </c>
      <c r="Q26" s="79">
        <v>0</v>
      </c>
      <c r="R26" s="60"/>
      <c r="S26" s="59"/>
      <c r="T26" s="11"/>
      <c r="U26" s="11"/>
    </row>
    <row r="27" spans="1:21" s="15" customFormat="1" ht="89.25" customHeight="1">
      <c r="A27" s="38"/>
      <c r="B27" s="64" t="s">
        <v>43</v>
      </c>
      <c r="C27" s="80">
        <f t="shared" si="10"/>
        <v>4500</v>
      </c>
      <c r="D27" s="77">
        <v>0</v>
      </c>
      <c r="E27" s="77">
        <v>4500</v>
      </c>
      <c r="F27" s="77">
        <v>0</v>
      </c>
      <c r="G27" s="77">
        <v>0</v>
      </c>
      <c r="H27" s="78">
        <f t="shared" si="8"/>
        <v>1809.5519999999999</v>
      </c>
      <c r="I27" s="78">
        <v>0</v>
      </c>
      <c r="J27" s="78">
        <v>1809.5519999999999</v>
      </c>
      <c r="K27" s="78">
        <v>0</v>
      </c>
      <c r="L27" s="78">
        <v>0</v>
      </c>
      <c r="M27" s="78">
        <f t="shared" si="9"/>
        <v>1809.5519999999999</v>
      </c>
      <c r="N27" s="78">
        <v>0</v>
      </c>
      <c r="O27" s="79">
        <v>1809.5519999999999</v>
      </c>
      <c r="P27" s="79">
        <v>0</v>
      </c>
      <c r="Q27" s="79">
        <v>0</v>
      </c>
      <c r="R27" s="60"/>
      <c r="S27" s="59"/>
      <c r="T27" s="11"/>
      <c r="U27" s="11"/>
    </row>
    <row r="28" spans="1:21" s="15" customFormat="1" ht="38.25" customHeight="1">
      <c r="A28" s="38"/>
      <c r="B28" s="64" t="s">
        <v>44</v>
      </c>
      <c r="C28" s="80">
        <f t="shared" si="10"/>
        <v>161708.70000000001</v>
      </c>
      <c r="D28" s="77">
        <v>158400.6</v>
      </c>
      <c r="E28" s="77">
        <v>3308.1</v>
      </c>
      <c r="F28" s="77">
        <v>0</v>
      </c>
      <c r="G28" s="77">
        <v>0</v>
      </c>
      <c r="H28" s="78">
        <f t="shared" si="8"/>
        <v>134692.48800000001</v>
      </c>
      <c r="I28" s="78">
        <v>131588.1</v>
      </c>
      <c r="J28" s="78">
        <v>3104.3879999999999</v>
      </c>
      <c r="K28" s="78">
        <v>0</v>
      </c>
      <c r="L28" s="78">
        <v>0</v>
      </c>
      <c r="M28" s="78">
        <f t="shared" si="9"/>
        <v>134692.48800000001</v>
      </c>
      <c r="N28" s="78">
        <v>131588.1</v>
      </c>
      <c r="O28" s="79">
        <v>3104.3879999999999</v>
      </c>
      <c r="P28" s="79">
        <v>0</v>
      </c>
      <c r="Q28" s="79">
        <v>0</v>
      </c>
      <c r="R28" s="60"/>
      <c r="S28" s="59"/>
      <c r="T28" s="11"/>
      <c r="U28" s="11"/>
    </row>
    <row r="29" spans="1:21" s="15" customFormat="1" ht="37.5" customHeight="1">
      <c r="A29" s="38"/>
      <c r="B29" s="64" t="s">
        <v>45</v>
      </c>
      <c r="C29" s="80">
        <f t="shared" si="10"/>
        <v>1190.98</v>
      </c>
      <c r="D29" s="77">
        <v>630.98</v>
      </c>
      <c r="E29" s="77">
        <v>560</v>
      </c>
      <c r="F29" s="77">
        <v>0</v>
      </c>
      <c r="G29" s="77">
        <v>0</v>
      </c>
      <c r="H29" s="78">
        <f t="shared" si="8"/>
        <v>0</v>
      </c>
      <c r="I29" s="78">
        <v>0</v>
      </c>
      <c r="J29" s="78">
        <v>0</v>
      </c>
      <c r="K29" s="78">
        <v>0</v>
      </c>
      <c r="L29" s="78">
        <v>0</v>
      </c>
      <c r="M29" s="78">
        <f>SUM(N29:Q29)</f>
        <v>0</v>
      </c>
      <c r="N29" s="78">
        <v>0</v>
      </c>
      <c r="O29" s="79">
        <v>0</v>
      </c>
      <c r="P29" s="79">
        <v>0</v>
      </c>
      <c r="Q29" s="79">
        <v>0</v>
      </c>
      <c r="R29" s="60"/>
      <c r="S29" s="59"/>
      <c r="T29" s="11"/>
      <c r="U29" s="11"/>
    </row>
    <row r="30" spans="1:21" s="15" customFormat="1" ht="78" customHeight="1">
      <c r="A30" s="38"/>
      <c r="B30" s="64" t="s">
        <v>46</v>
      </c>
      <c r="C30" s="80">
        <f t="shared" si="10"/>
        <v>2975.2</v>
      </c>
      <c r="D30" s="77">
        <v>0</v>
      </c>
      <c r="E30" s="77">
        <v>2975.2</v>
      </c>
      <c r="F30" s="77">
        <v>0</v>
      </c>
      <c r="G30" s="77">
        <v>0</v>
      </c>
      <c r="H30" s="78">
        <f t="shared" si="8"/>
        <v>1825.2</v>
      </c>
      <c r="I30" s="78">
        <v>0</v>
      </c>
      <c r="J30" s="78">
        <v>1825.2</v>
      </c>
      <c r="K30" s="78">
        <v>0</v>
      </c>
      <c r="L30" s="78">
        <v>0</v>
      </c>
      <c r="M30" s="78">
        <f t="shared" si="9"/>
        <v>1825.2</v>
      </c>
      <c r="N30" s="78">
        <v>0</v>
      </c>
      <c r="O30" s="79">
        <v>1825.2</v>
      </c>
      <c r="P30" s="79">
        <v>0</v>
      </c>
      <c r="Q30" s="79">
        <v>0</v>
      </c>
      <c r="R30" s="60"/>
      <c r="S30" s="59"/>
      <c r="T30" s="11"/>
      <c r="U30" s="11"/>
    </row>
    <row r="31" spans="1:21" s="15" customFormat="1" ht="39.75" customHeight="1">
      <c r="A31" s="38"/>
      <c r="B31" s="64" t="s">
        <v>47</v>
      </c>
      <c r="C31" s="80">
        <f t="shared" ref="C31" si="11">SUM(D31:G31)</f>
        <v>25399.5</v>
      </c>
      <c r="D31" s="77">
        <v>0</v>
      </c>
      <c r="E31" s="77">
        <v>25399.5</v>
      </c>
      <c r="F31" s="77">
        <v>0</v>
      </c>
      <c r="G31" s="77">
        <v>0</v>
      </c>
      <c r="H31" s="78">
        <f t="shared" ref="H31" si="12">SUM(I31:L31)</f>
        <v>13081.156999999999</v>
      </c>
      <c r="I31" s="78">
        <v>0</v>
      </c>
      <c r="J31" s="78">
        <v>13081.156999999999</v>
      </c>
      <c r="K31" s="78">
        <v>0</v>
      </c>
      <c r="L31" s="78">
        <v>0</v>
      </c>
      <c r="M31" s="78">
        <f t="shared" ref="M31" si="13">SUM(N31:Q31)</f>
        <v>13081.156999999999</v>
      </c>
      <c r="N31" s="78">
        <v>0</v>
      </c>
      <c r="O31" s="79">
        <v>13081.156999999999</v>
      </c>
      <c r="P31" s="79">
        <v>0</v>
      </c>
      <c r="Q31" s="79">
        <v>0</v>
      </c>
      <c r="R31" s="60"/>
      <c r="S31" s="59"/>
      <c r="T31" s="11"/>
      <c r="U31" s="11"/>
    </row>
    <row r="32" spans="1:21" ht="40.5" customHeight="1">
      <c r="A32" s="38"/>
      <c r="B32" s="44" t="s">
        <v>24</v>
      </c>
      <c r="C32" s="45">
        <f>SUM(D32:G32)</f>
        <v>25176</v>
      </c>
      <c r="D32" s="45">
        <f>SUM(D33:D34)</f>
        <v>16676</v>
      </c>
      <c r="E32" s="45">
        <f t="shared" ref="E32:H32" si="14">SUM(E33:E34)</f>
        <v>8500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ref="I32" si="15">SUM(I33:I34)</f>
        <v>0</v>
      </c>
      <c r="J32" s="45">
        <f t="shared" ref="J32" si="16">SUM(J33:J34)</f>
        <v>0</v>
      </c>
      <c r="K32" s="45">
        <f t="shared" ref="K32:L32" si="17">SUM(K33:K34)</f>
        <v>0</v>
      </c>
      <c r="L32" s="45">
        <f t="shared" si="17"/>
        <v>0</v>
      </c>
      <c r="M32" s="45">
        <f t="shared" ref="M32" si="18">SUM(M33:M34)</f>
        <v>0</v>
      </c>
      <c r="N32" s="45">
        <f t="shared" ref="N32" si="19">SUM(N33:N34)</f>
        <v>0</v>
      </c>
      <c r="O32" s="45">
        <f t="shared" ref="O32:P32" si="20">SUM(O33:O34)</f>
        <v>0</v>
      </c>
      <c r="P32" s="45">
        <f t="shared" si="20"/>
        <v>0</v>
      </c>
      <c r="Q32" s="45">
        <f t="shared" ref="Q32" si="21">SUM(Q33:Q34)</f>
        <v>0</v>
      </c>
      <c r="R32" s="44"/>
      <c r="S32" s="61"/>
      <c r="T32" s="37"/>
      <c r="U32" s="37"/>
    </row>
    <row r="33" spans="1:22" s="15" customFormat="1" ht="50.25" customHeight="1">
      <c r="A33" s="38"/>
      <c r="B33" s="64" t="s">
        <v>48</v>
      </c>
      <c r="C33" s="75">
        <f>SUM(D33:G33)</f>
        <v>20776</v>
      </c>
      <c r="D33" s="81">
        <v>12276</v>
      </c>
      <c r="E33" s="81">
        <v>8500</v>
      </c>
      <c r="F33" s="81">
        <v>0</v>
      </c>
      <c r="G33" s="81">
        <v>0</v>
      </c>
      <c r="H33" s="81">
        <f>SUM(I33:L33)</f>
        <v>0</v>
      </c>
      <c r="I33" s="81">
        <v>0</v>
      </c>
      <c r="J33" s="81">
        <v>0</v>
      </c>
      <c r="K33" s="81">
        <v>0</v>
      </c>
      <c r="L33" s="81">
        <v>0</v>
      </c>
      <c r="M33" s="82">
        <f>SUM(N33:Q33)</f>
        <v>0</v>
      </c>
      <c r="N33" s="81">
        <v>0</v>
      </c>
      <c r="O33" s="81">
        <v>0</v>
      </c>
      <c r="P33" s="81">
        <v>0</v>
      </c>
      <c r="Q33" s="81">
        <v>0</v>
      </c>
      <c r="R33" s="65" t="s">
        <v>50</v>
      </c>
      <c r="S33" s="59"/>
      <c r="T33" s="11"/>
      <c r="U33" s="11"/>
    </row>
    <row r="34" spans="1:22" s="15" customFormat="1" ht="13.5" customHeight="1">
      <c r="A34" s="38"/>
      <c r="B34" s="66" t="s">
        <v>49</v>
      </c>
      <c r="C34" s="75">
        <f>SUM(D34:G34)</f>
        <v>4400</v>
      </c>
      <c r="D34" s="81">
        <v>4400</v>
      </c>
      <c r="E34" s="81">
        <v>0</v>
      </c>
      <c r="F34" s="81">
        <v>0</v>
      </c>
      <c r="G34" s="81">
        <v>0</v>
      </c>
      <c r="H34" s="81">
        <f>SUM(I34:L34)</f>
        <v>0</v>
      </c>
      <c r="I34" s="81">
        <v>0</v>
      </c>
      <c r="J34" s="81">
        <v>0</v>
      </c>
      <c r="K34" s="81">
        <v>0</v>
      </c>
      <c r="L34" s="81">
        <v>0</v>
      </c>
      <c r="M34" s="82">
        <f>SUM(N34:Q34)</f>
        <v>0</v>
      </c>
      <c r="N34" s="81">
        <v>0</v>
      </c>
      <c r="O34" s="81">
        <v>0</v>
      </c>
      <c r="P34" s="81">
        <v>0</v>
      </c>
      <c r="Q34" s="81">
        <v>0</v>
      </c>
      <c r="R34" s="65" t="s">
        <v>50</v>
      </c>
      <c r="S34" s="59"/>
      <c r="T34" s="11"/>
      <c r="U34" s="11"/>
    </row>
    <row r="35" spans="1:22" s="13" customFormat="1" ht="42.75" customHeight="1">
      <c r="A35" s="38"/>
      <c r="B35" s="39" t="s">
        <v>22</v>
      </c>
      <c r="C35" s="40">
        <f>C36</f>
        <v>20052.900000000001</v>
      </c>
      <c r="D35" s="40">
        <f t="shared" ref="D35:Q35" si="22">D36</f>
        <v>20052.900000000001</v>
      </c>
      <c r="E35" s="40">
        <f t="shared" si="22"/>
        <v>0</v>
      </c>
      <c r="F35" s="40">
        <f t="shared" si="22"/>
        <v>0</v>
      </c>
      <c r="G35" s="40">
        <f t="shared" si="22"/>
        <v>0</v>
      </c>
      <c r="H35" s="40">
        <f t="shared" si="22"/>
        <v>20052.900000000001</v>
      </c>
      <c r="I35" s="40">
        <f t="shared" si="22"/>
        <v>20052.900000000001</v>
      </c>
      <c r="J35" s="40">
        <f t="shared" si="22"/>
        <v>0</v>
      </c>
      <c r="K35" s="40">
        <f t="shared" si="22"/>
        <v>0</v>
      </c>
      <c r="L35" s="40">
        <f t="shared" si="22"/>
        <v>0</v>
      </c>
      <c r="M35" s="40">
        <f t="shared" si="22"/>
        <v>20052.900000000001</v>
      </c>
      <c r="N35" s="40">
        <f t="shared" si="22"/>
        <v>20052.900000000001</v>
      </c>
      <c r="O35" s="40">
        <f t="shared" si="22"/>
        <v>0</v>
      </c>
      <c r="P35" s="40">
        <f t="shared" si="22"/>
        <v>0</v>
      </c>
      <c r="Q35" s="40">
        <f t="shared" si="22"/>
        <v>0</v>
      </c>
      <c r="R35" s="42"/>
      <c r="S35" s="43"/>
    </row>
    <row r="36" spans="1:22" ht="28.5" customHeight="1">
      <c r="A36" s="38"/>
      <c r="B36" s="62" t="s">
        <v>52</v>
      </c>
      <c r="C36" s="63">
        <f>SUM(D36:G36)</f>
        <v>20052.900000000001</v>
      </c>
      <c r="D36" s="63">
        <f>D37</f>
        <v>20052.900000000001</v>
      </c>
      <c r="E36" s="63">
        <f t="shared" ref="E36:G36" si="23">E37</f>
        <v>0</v>
      </c>
      <c r="F36" s="63">
        <f t="shared" si="23"/>
        <v>0</v>
      </c>
      <c r="G36" s="63">
        <f t="shared" si="23"/>
        <v>0</v>
      </c>
      <c r="H36" s="63">
        <f>SUM(I36:L36)</f>
        <v>20052.900000000001</v>
      </c>
      <c r="I36" s="63">
        <f>I37</f>
        <v>20052.900000000001</v>
      </c>
      <c r="J36" s="63">
        <f t="shared" ref="J36:L36" si="24">J37</f>
        <v>0</v>
      </c>
      <c r="K36" s="63">
        <f t="shared" si="24"/>
        <v>0</v>
      </c>
      <c r="L36" s="63">
        <f t="shared" si="24"/>
        <v>0</v>
      </c>
      <c r="M36" s="63">
        <f>SUM(N36:Q36)</f>
        <v>20052.900000000001</v>
      </c>
      <c r="N36" s="63">
        <f>N37</f>
        <v>20052.900000000001</v>
      </c>
      <c r="O36" s="63">
        <f t="shared" ref="O36:Q36" si="25">O37</f>
        <v>0</v>
      </c>
      <c r="P36" s="63">
        <f t="shared" si="25"/>
        <v>0</v>
      </c>
      <c r="Q36" s="63">
        <f t="shared" si="25"/>
        <v>0</v>
      </c>
      <c r="R36" s="67"/>
      <c r="S36" s="49"/>
      <c r="T36" s="23"/>
      <c r="U36" s="11"/>
      <c r="V36" s="15"/>
    </row>
    <row r="37" spans="1:22" s="24" customFormat="1" ht="57" customHeight="1">
      <c r="A37" s="38"/>
      <c r="B37" s="68" t="s">
        <v>51</v>
      </c>
      <c r="C37" s="69">
        <f>SUM(D37:G37)</f>
        <v>20052.900000000001</v>
      </c>
      <c r="D37" s="69">
        <v>20052.900000000001</v>
      </c>
      <c r="E37" s="69">
        <v>0</v>
      </c>
      <c r="F37" s="69">
        <v>0</v>
      </c>
      <c r="G37" s="69">
        <v>0</v>
      </c>
      <c r="H37" s="69">
        <v>20052.900000000001</v>
      </c>
      <c r="I37" s="69">
        <v>20052.900000000001</v>
      </c>
      <c r="J37" s="69">
        <v>0</v>
      </c>
      <c r="K37" s="69">
        <v>0</v>
      </c>
      <c r="L37" s="69">
        <v>0</v>
      </c>
      <c r="M37" s="69">
        <f>SUM(N37:Q37)</f>
        <v>20052.900000000001</v>
      </c>
      <c r="N37" s="69">
        <v>20052.900000000001</v>
      </c>
      <c r="O37" s="69">
        <v>0</v>
      </c>
      <c r="P37" s="69">
        <v>0</v>
      </c>
      <c r="Q37" s="69">
        <v>0</v>
      </c>
      <c r="R37" s="70"/>
      <c r="S37" s="53"/>
      <c r="T37" s="36"/>
      <c r="U37" s="36"/>
      <c r="V37" s="36"/>
    </row>
    <row r="38" spans="1:22" s="32" customFormat="1" ht="44.25" customHeight="1">
      <c r="A38" s="38"/>
      <c r="B38" s="27" t="s">
        <v>13</v>
      </c>
      <c r="C38" s="28">
        <f t="shared" ref="C38" si="26">D38+E38+F38+G38</f>
        <v>32809.800000000003</v>
      </c>
      <c r="D38" s="28">
        <f>D39</f>
        <v>23429.8</v>
      </c>
      <c r="E38" s="28">
        <f t="shared" ref="E38:H38" si="27">E39</f>
        <v>9380</v>
      </c>
      <c r="F38" s="28">
        <f t="shared" si="27"/>
        <v>0</v>
      </c>
      <c r="G38" s="28">
        <f t="shared" si="27"/>
        <v>0</v>
      </c>
      <c r="H38" s="28">
        <f t="shared" si="27"/>
        <v>0</v>
      </c>
      <c r="I38" s="28">
        <f t="shared" ref="I38" si="28">I39</f>
        <v>0</v>
      </c>
      <c r="J38" s="28">
        <f t="shared" ref="J38" si="29">J39</f>
        <v>0</v>
      </c>
      <c r="K38" s="28">
        <f t="shared" ref="K38:L38" si="30">K39</f>
        <v>0</v>
      </c>
      <c r="L38" s="28">
        <f t="shared" si="30"/>
        <v>0</v>
      </c>
      <c r="M38" s="28">
        <f t="shared" ref="M38" si="31">M39</f>
        <v>0</v>
      </c>
      <c r="N38" s="28">
        <f t="shared" ref="N38" si="32">N39</f>
        <v>0</v>
      </c>
      <c r="O38" s="28">
        <f t="shared" ref="O38:P38" si="33">O39</f>
        <v>0</v>
      </c>
      <c r="P38" s="28">
        <f t="shared" si="33"/>
        <v>0</v>
      </c>
      <c r="Q38" s="28">
        <f t="shared" ref="Q38" si="34">Q39</f>
        <v>0</v>
      </c>
      <c r="R38" s="29"/>
      <c r="S38" s="46"/>
      <c r="T38" s="30"/>
      <c r="U38" s="31"/>
      <c r="V38" s="31"/>
    </row>
    <row r="39" spans="1:22" s="87" customFormat="1" ht="82.5" customHeight="1">
      <c r="A39" s="72"/>
      <c r="B39" s="47" t="s">
        <v>15</v>
      </c>
      <c r="C39" s="83">
        <f>SUM(D39:G39)</f>
        <v>32809.800000000003</v>
      </c>
      <c r="D39" s="83">
        <v>23429.8</v>
      </c>
      <c r="E39" s="83">
        <v>9380</v>
      </c>
      <c r="F39" s="83">
        <v>0</v>
      </c>
      <c r="G39" s="83">
        <v>0</v>
      </c>
      <c r="H39" s="83">
        <f>SUM(I39:L39)</f>
        <v>0</v>
      </c>
      <c r="I39" s="83">
        <v>0</v>
      </c>
      <c r="J39" s="83">
        <v>0</v>
      </c>
      <c r="K39" s="83">
        <v>0</v>
      </c>
      <c r="L39" s="83">
        <v>0</v>
      </c>
      <c r="M39" s="83">
        <f>SUM(N39:O39)</f>
        <v>0</v>
      </c>
      <c r="N39" s="83">
        <v>0</v>
      </c>
      <c r="O39" s="83">
        <v>0</v>
      </c>
      <c r="P39" s="83">
        <v>0</v>
      </c>
      <c r="Q39" s="83">
        <v>0</v>
      </c>
      <c r="R39" s="84"/>
      <c r="S39" s="85"/>
      <c r="T39" s="86"/>
      <c r="U39" s="73"/>
      <c r="V39" s="74"/>
    </row>
    <row r="40" spans="1:22" s="13" customFormat="1" ht="30.75" customHeight="1">
      <c r="A40" s="38"/>
      <c r="B40" s="39" t="s">
        <v>53</v>
      </c>
      <c r="C40" s="40">
        <f>SUM(D40:G40)</f>
        <v>174690.17</v>
      </c>
      <c r="D40" s="41">
        <f>D41</f>
        <v>174690.17</v>
      </c>
      <c r="E40" s="41">
        <f t="shared" ref="E40:G40" si="35">E41</f>
        <v>0</v>
      </c>
      <c r="F40" s="41">
        <f t="shared" si="35"/>
        <v>0</v>
      </c>
      <c r="G40" s="41">
        <f t="shared" si="35"/>
        <v>0</v>
      </c>
      <c r="H40" s="40">
        <f>SUM(I40:L40)</f>
        <v>174690.17</v>
      </c>
      <c r="I40" s="41">
        <f>I41</f>
        <v>174690.17</v>
      </c>
      <c r="J40" s="41">
        <f t="shared" ref="J40:L40" si="36">J41</f>
        <v>0</v>
      </c>
      <c r="K40" s="41">
        <f t="shared" si="36"/>
        <v>0</v>
      </c>
      <c r="L40" s="41">
        <f t="shared" si="36"/>
        <v>0</v>
      </c>
      <c r="M40" s="40">
        <f>SUM(N40:Q40)</f>
        <v>174690.17</v>
      </c>
      <c r="N40" s="41">
        <f>N41</f>
        <v>174690.17</v>
      </c>
      <c r="O40" s="41">
        <f t="shared" ref="O40:Q40" si="37">O41</f>
        <v>0</v>
      </c>
      <c r="P40" s="41">
        <f t="shared" si="37"/>
        <v>0</v>
      </c>
      <c r="Q40" s="41">
        <f t="shared" si="37"/>
        <v>0</v>
      </c>
      <c r="R40" s="42"/>
      <c r="S40" s="43"/>
    </row>
    <row r="41" spans="1:22" ht="28.5" customHeight="1">
      <c r="A41" s="38"/>
      <c r="B41" s="47" t="s">
        <v>54</v>
      </c>
      <c r="C41" s="83">
        <f>SUM(D41:G41)</f>
        <v>174690.17</v>
      </c>
      <c r="D41" s="83">
        <v>174690.17</v>
      </c>
      <c r="E41" s="83">
        <f t="shared" ref="E41:G41" si="38">E42</f>
        <v>0</v>
      </c>
      <c r="F41" s="83">
        <f t="shared" si="38"/>
        <v>0</v>
      </c>
      <c r="G41" s="83">
        <f t="shared" si="38"/>
        <v>0</v>
      </c>
      <c r="H41" s="83">
        <f>SUM(I41:L41)</f>
        <v>174690.17</v>
      </c>
      <c r="I41" s="83">
        <v>174690.17</v>
      </c>
      <c r="J41" s="83">
        <f t="shared" ref="J41:L41" si="39">J42</f>
        <v>0</v>
      </c>
      <c r="K41" s="83">
        <f t="shared" si="39"/>
        <v>0</v>
      </c>
      <c r="L41" s="83">
        <f t="shared" si="39"/>
        <v>0</v>
      </c>
      <c r="M41" s="83">
        <f>SUM(N41:Q41)</f>
        <v>174690.17</v>
      </c>
      <c r="N41" s="83">
        <v>174690.17</v>
      </c>
      <c r="O41" s="83">
        <f t="shared" ref="O41:Q41" si="40">O42</f>
        <v>0</v>
      </c>
      <c r="P41" s="83">
        <f t="shared" si="40"/>
        <v>0</v>
      </c>
      <c r="Q41" s="83">
        <f t="shared" si="40"/>
        <v>0</v>
      </c>
      <c r="R41" s="48"/>
      <c r="S41" s="49"/>
      <c r="T41" s="23"/>
      <c r="U41" s="11"/>
      <c r="V41" s="15"/>
    </row>
    <row r="42" spans="1:22" s="24" customFormat="1" ht="54" customHeight="1">
      <c r="A42" s="38"/>
      <c r="B42" s="68" t="s">
        <v>55</v>
      </c>
      <c r="C42" s="78">
        <f>SUM(D42:G42)</f>
        <v>174690.17</v>
      </c>
      <c r="D42" s="78">
        <v>174690.17</v>
      </c>
      <c r="E42" s="78">
        <v>0</v>
      </c>
      <c r="F42" s="78">
        <v>0</v>
      </c>
      <c r="G42" s="78">
        <v>0</v>
      </c>
      <c r="H42" s="78">
        <f>SUM(I42:L42)</f>
        <v>174690.17</v>
      </c>
      <c r="I42" s="78">
        <v>174690.17</v>
      </c>
      <c r="J42" s="78">
        <v>0</v>
      </c>
      <c r="K42" s="78">
        <v>0</v>
      </c>
      <c r="L42" s="78">
        <v>0</v>
      </c>
      <c r="M42" s="78">
        <f>SUM(N42:Q42)</f>
        <v>174690.17</v>
      </c>
      <c r="N42" s="78">
        <v>174690.17</v>
      </c>
      <c r="O42" s="78">
        <v>0</v>
      </c>
      <c r="P42" s="78">
        <v>0</v>
      </c>
      <c r="Q42" s="78">
        <v>0</v>
      </c>
      <c r="R42" s="70"/>
      <c r="S42" s="53"/>
      <c r="T42" s="36"/>
      <c r="U42" s="36"/>
      <c r="V42" s="36"/>
    </row>
    <row r="43" spans="1:22" s="24" customFormat="1" ht="114.75" hidden="1" customHeight="1">
      <c r="A43" s="38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  <c r="S43" s="53"/>
      <c r="T43" s="36"/>
      <c r="U43" s="36"/>
      <c r="V43" s="36"/>
    </row>
    <row r="44" spans="1:22" s="24" customFormat="1" ht="57" hidden="1" customHeight="1">
      <c r="A44" s="3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3"/>
      <c r="T44" s="36"/>
      <c r="U44" s="36"/>
      <c r="V44" s="36"/>
    </row>
    <row r="45" spans="1:22" s="1" customFormat="1" ht="19.5" customHeight="1">
      <c r="A45" s="54"/>
      <c r="B45" s="55" t="s">
        <v>57</v>
      </c>
      <c r="C45" s="56">
        <f t="shared" ref="C45:C46" si="41">SUM(D45:G45)</f>
        <v>1259633.4500000002</v>
      </c>
      <c r="D45" s="56">
        <f>D7+D32+D35+D38+D40</f>
        <v>975159.05000000016</v>
      </c>
      <c r="E45" s="56">
        <f t="shared" ref="E45:Q45" si="42">E7+E32+E35+E38+E40</f>
        <v>284474.40000000002</v>
      </c>
      <c r="F45" s="56">
        <f t="shared" si="42"/>
        <v>0</v>
      </c>
      <c r="G45" s="56">
        <f t="shared" si="42"/>
        <v>0</v>
      </c>
      <c r="H45" s="56">
        <f t="shared" si="42"/>
        <v>972605.07900000014</v>
      </c>
      <c r="I45" s="56">
        <f t="shared" si="42"/>
        <v>733997.77000000014</v>
      </c>
      <c r="J45" s="56">
        <f t="shared" si="42"/>
        <v>238607.30900000001</v>
      </c>
      <c r="K45" s="56">
        <f t="shared" si="42"/>
        <v>0</v>
      </c>
      <c r="L45" s="56">
        <f t="shared" si="42"/>
        <v>0</v>
      </c>
      <c r="M45" s="56">
        <f t="shared" si="42"/>
        <v>972605.07900000014</v>
      </c>
      <c r="N45" s="56">
        <f t="shared" si="42"/>
        <v>733997.77000000014</v>
      </c>
      <c r="O45" s="56">
        <f t="shared" si="42"/>
        <v>238607.30900000001</v>
      </c>
      <c r="P45" s="56">
        <f t="shared" si="42"/>
        <v>0</v>
      </c>
      <c r="Q45" s="56">
        <f t="shared" si="42"/>
        <v>0</v>
      </c>
      <c r="R45" s="57"/>
      <c r="S45" s="58"/>
    </row>
    <row r="46" spans="1:22" s="1" customFormat="1" ht="19.5" customHeight="1">
      <c r="A46" s="54"/>
      <c r="B46" s="55" t="s">
        <v>56</v>
      </c>
      <c r="C46" s="56">
        <f t="shared" si="41"/>
        <v>57985.8</v>
      </c>
      <c r="D46" s="56">
        <f>D32+D38</f>
        <v>40105.800000000003</v>
      </c>
      <c r="E46" s="56">
        <f t="shared" ref="E46:Q46" si="43">E32+E38</f>
        <v>17880</v>
      </c>
      <c r="F46" s="56">
        <f t="shared" si="43"/>
        <v>0</v>
      </c>
      <c r="G46" s="56">
        <f t="shared" si="43"/>
        <v>0</v>
      </c>
      <c r="H46" s="56">
        <f t="shared" si="43"/>
        <v>0</v>
      </c>
      <c r="I46" s="56">
        <f t="shared" si="43"/>
        <v>0</v>
      </c>
      <c r="J46" s="56">
        <f t="shared" si="43"/>
        <v>0</v>
      </c>
      <c r="K46" s="56">
        <f t="shared" si="43"/>
        <v>0</v>
      </c>
      <c r="L46" s="56">
        <f t="shared" si="43"/>
        <v>0</v>
      </c>
      <c r="M46" s="56">
        <f t="shared" si="43"/>
        <v>0</v>
      </c>
      <c r="N46" s="56">
        <f t="shared" si="43"/>
        <v>0</v>
      </c>
      <c r="O46" s="56">
        <f t="shared" si="43"/>
        <v>0</v>
      </c>
      <c r="P46" s="56">
        <f t="shared" si="43"/>
        <v>0</v>
      </c>
      <c r="Q46" s="56">
        <f t="shared" si="43"/>
        <v>0</v>
      </c>
      <c r="R46" s="57"/>
      <c r="S46" s="58"/>
    </row>
    <row r="47" spans="1:22" s="21" customFormat="1">
      <c r="A47" s="24"/>
      <c r="B47"/>
      <c r="C47"/>
      <c r="D47" s="3"/>
      <c r="E47"/>
      <c r="F47"/>
      <c r="G47"/>
      <c r="H47"/>
      <c r="I47"/>
      <c r="J47"/>
      <c r="K47"/>
      <c r="L47"/>
      <c r="M47"/>
      <c r="N47"/>
      <c r="O47"/>
      <c r="P47"/>
      <c r="Q47"/>
      <c r="R47" s="7"/>
      <c r="S47" s="20"/>
    </row>
    <row r="48" spans="1:22" s="21" customFormat="1">
      <c r="A48" s="24"/>
      <c r="B48"/>
      <c r="C48" s="14"/>
      <c r="D48" s="3"/>
      <c r="E48"/>
      <c r="F48"/>
      <c r="G48"/>
      <c r="H48" s="12"/>
      <c r="I48" s="8"/>
      <c r="J48"/>
      <c r="K48"/>
      <c r="L48"/>
      <c r="M48" s="12"/>
      <c r="N48" s="12"/>
      <c r="O48"/>
      <c r="P48"/>
      <c r="Q48"/>
      <c r="R48" s="7"/>
      <c r="S48" s="20"/>
    </row>
    <row r="49" spans="1:21" s="21" customFormat="1">
      <c r="A49" s="24"/>
      <c r="B49"/>
      <c r="C49" s="3"/>
      <c r="D49" s="9"/>
      <c r="E49" s="4"/>
      <c r="F49" s="4"/>
      <c r="G49"/>
      <c r="H49" s="3"/>
      <c r="I49"/>
      <c r="J49"/>
      <c r="K49"/>
      <c r="L49"/>
      <c r="M49" s="3"/>
      <c r="N49" s="3"/>
      <c r="O49"/>
      <c r="P49"/>
      <c r="Q49"/>
      <c r="R49" s="7"/>
      <c r="S49" s="20"/>
    </row>
    <row r="50" spans="1:21" ht="15">
      <c r="B50" s="34"/>
      <c r="C50" s="33" t="s">
        <v>19</v>
      </c>
      <c r="D50" s="16"/>
      <c r="E50" s="16"/>
      <c r="F50" s="16"/>
      <c r="M50" s="8"/>
      <c r="N50" s="8"/>
      <c r="R50" s="1"/>
      <c r="S50" s="19"/>
      <c r="T50" s="1"/>
      <c r="U50" s="1"/>
    </row>
    <row r="51" spans="1:21" ht="15">
      <c r="B51" s="27"/>
      <c r="C51" s="22" t="s">
        <v>20</v>
      </c>
      <c r="R51" s="1"/>
      <c r="S51" s="19"/>
      <c r="T51" s="1"/>
      <c r="U51" s="1"/>
    </row>
    <row r="52" spans="1:21" ht="15">
      <c r="B52" s="35"/>
      <c r="C52" s="22" t="s">
        <v>14</v>
      </c>
      <c r="D52" s="14"/>
      <c r="E52" s="14"/>
      <c r="F52" s="14"/>
      <c r="R52" s="1"/>
      <c r="S52" s="19"/>
      <c r="T52" s="1"/>
      <c r="U52" s="1"/>
    </row>
    <row r="53" spans="1:21" ht="15">
      <c r="B53" s="22"/>
      <c r="C53" s="3"/>
      <c r="D53" s="3"/>
      <c r="E53" s="3"/>
      <c r="F53" s="3"/>
      <c r="R53" s="1"/>
      <c r="S53" s="19"/>
      <c r="T53" s="1"/>
      <c r="U53" s="1"/>
    </row>
    <row r="54" spans="1:21">
      <c r="R54" s="1"/>
      <c r="S54" s="1"/>
      <c r="T54" s="1"/>
      <c r="U54" s="1"/>
    </row>
    <row r="55" spans="1:21">
      <c r="E55" s="8"/>
      <c r="R55" s="1"/>
      <c r="S55" s="1"/>
      <c r="T55" s="1"/>
      <c r="U55" s="1"/>
    </row>
    <row r="56" spans="1:21">
      <c r="A56"/>
      <c r="R56" s="1"/>
      <c r="S56" s="1"/>
      <c r="T56" s="1"/>
      <c r="U56" s="1"/>
    </row>
    <row r="57" spans="1:21">
      <c r="A57"/>
      <c r="B57" s="26"/>
      <c r="C57" s="22" t="s">
        <v>17</v>
      </c>
      <c r="R57" s="1"/>
      <c r="S57" s="1"/>
      <c r="T57" s="1"/>
      <c r="U57" s="1"/>
    </row>
    <row r="58" spans="1:21">
      <c r="A58"/>
      <c r="R58" s="1"/>
      <c r="S58" s="1"/>
      <c r="T58" s="1"/>
      <c r="U58" s="1"/>
    </row>
    <row r="59" spans="1:21">
      <c r="A59"/>
      <c r="R59" s="1"/>
      <c r="S59" s="1"/>
      <c r="T59" s="1"/>
      <c r="U59" s="1"/>
    </row>
    <row r="60" spans="1:21">
      <c r="A60"/>
      <c r="R60" s="1"/>
      <c r="S60" s="1"/>
      <c r="T60" s="1"/>
      <c r="U60" s="1"/>
    </row>
    <row r="61" spans="1:21">
      <c r="A61"/>
      <c r="R61" s="1"/>
      <c r="S61" s="1"/>
      <c r="T61" s="1"/>
      <c r="U61" s="1"/>
    </row>
    <row r="62" spans="1:21">
      <c r="A62"/>
      <c r="R62" s="1"/>
      <c r="S62" s="1"/>
      <c r="T62" s="1"/>
      <c r="U62" s="1"/>
    </row>
    <row r="63" spans="1:21">
      <c r="A63"/>
      <c r="R63" s="1"/>
      <c r="S63" s="1"/>
      <c r="T63" s="1"/>
      <c r="U63" s="1"/>
    </row>
    <row r="64" spans="1:21">
      <c r="A64"/>
      <c r="R64" s="1"/>
      <c r="S64" s="1"/>
      <c r="T64" s="1"/>
      <c r="U64" s="1"/>
    </row>
    <row r="65" spans="1:21">
      <c r="A65"/>
      <c r="R65" s="1"/>
      <c r="S65" s="1"/>
      <c r="T65" s="1"/>
      <c r="U65" s="1"/>
    </row>
    <row r="66" spans="1:21">
      <c r="A66"/>
      <c r="R66" s="1"/>
      <c r="S66" s="1"/>
      <c r="T66" s="1"/>
      <c r="U66" s="1"/>
    </row>
    <row r="67" spans="1:21">
      <c r="A67"/>
      <c r="R67" s="1"/>
      <c r="S67" s="1"/>
      <c r="T67" s="1"/>
      <c r="U67" s="1"/>
    </row>
    <row r="68" spans="1:21">
      <c r="A68"/>
      <c r="R68" s="1"/>
      <c r="S68" s="1"/>
      <c r="T68" s="1"/>
      <c r="U68" s="1"/>
    </row>
    <row r="69" spans="1:21">
      <c r="A69"/>
      <c r="R69" s="1"/>
      <c r="S69" s="1"/>
      <c r="T69" s="1"/>
      <c r="U69" s="1"/>
    </row>
    <row r="70" spans="1:21">
      <c r="A70"/>
      <c r="R70" s="1"/>
      <c r="S70" s="1"/>
      <c r="T70" s="1"/>
      <c r="U70" s="1"/>
    </row>
    <row r="71" spans="1:21">
      <c r="A71"/>
      <c r="R71" s="1"/>
      <c r="S71" s="1"/>
      <c r="T71" s="1"/>
      <c r="U71" s="1"/>
    </row>
    <row r="72" spans="1:21">
      <c r="A72"/>
      <c r="R72" s="1"/>
      <c r="S72" s="1"/>
      <c r="T72" s="1"/>
      <c r="U72" s="1"/>
    </row>
    <row r="73" spans="1:21">
      <c r="A73"/>
      <c r="R73" s="1"/>
      <c r="S73" s="1"/>
      <c r="T73" s="1"/>
      <c r="U73" s="1"/>
    </row>
    <row r="74" spans="1:21">
      <c r="A74"/>
      <c r="R74" s="1"/>
      <c r="S74" s="1"/>
      <c r="T74" s="1"/>
      <c r="U74" s="1"/>
    </row>
    <row r="75" spans="1:21">
      <c r="A75"/>
      <c r="R75" s="1"/>
      <c r="S75" s="1"/>
      <c r="T75" s="1"/>
      <c r="U75" s="1"/>
    </row>
    <row r="76" spans="1:21">
      <c r="A76"/>
      <c r="R76" s="1"/>
      <c r="S76" s="1"/>
      <c r="T76" s="1"/>
      <c r="U76" s="1"/>
    </row>
    <row r="77" spans="1:21">
      <c r="A77"/>
      <c r="R77" s="1"/>
      <c r="S77" s="1"/>
      <c r="T77" s="1"/>
      <c r="U77" s="1"/>
    </row>
    <row r="78" spans="1:21">
      <c r="A78"/>
      <c r="R78" s="1"/>
      <c r="S78" s="1"/>
      <c r="T78" s="1"/>
      <c r="U78" s="1"/>
    </row>
    <row r="79" spans="1:21">
      <c r="A79"/>
      <c r="R79" s="1"/>
      <c r="S79" s="1"/>
      <c r="T79" s="1"/>
      <c r="U79" s="1"/>
    </row>
    <row r="80" spans="1:21">
      <c r="A80"/>
      <c r="R80" s="1"/>
      <c r="S80" s="1"/>
      <c r="T80" s="1"/>
      <c r="U80" s="1"/>
    </row>
    <row r="81" spans="1:23">
      <c r="A81"/>
      <c r="R81" s="1"/>
      <c r="S81" s="1"/>
      <c r="T81" s="1"/>
      <c r="U81" s="1"/>
    </row>
    <row r="82" spans="1:23">
      <c r="A82"/>
      <c r="R82" s="1"/>
      <c r="S82" s="1"/>
      <c r="T82" s="1"/>
      <c r="U82" s="1"/>
    </row>
    <row r="83" spans="1:23">
      <c r="A83"/>
      <c r="R83" s="1"/>
      <c r="S83" s="1"/>
      <c r="T83" s="1"/>
      <c r="U83" s="1"/>
    </row>
    <row r="84" spans="1:23">
      <c r="A84"/>
      <c r="R84" s="1"/>
      <c r="S84" s="1"/>
      <c r="T84" s="1"/>
      <c r="U84" s="1"/>
    </row>
    <row r="85" spans="1:23">
      <c r="A85"/>
      <c r="R85" s="1"/>
      <c r="S85" s="1"/>
      <c r="T85" s="1"/>
      <c r="U85" s="1"/>
    </row>
    <row r="86" spans="1:23">
      <c r="A86"/>
      <c r="R86" s="1"/>
      <c r="S86" s="1"/>
      <c r="T86" s="1"/>
      <c r="U86" s="1"/>
    </row>
    <row r="87" spans="1:23">
      <c r="A87"/>
      <c r="R87" s="1"/>
      <c r="S87" s="1"/>
      <c r="T87" s="1"/>
      <c r="U87" s="1"/>
      <c r="V87" s="1"/>
      <c r="W87" s="1"/>
    </row>
    <row r="88" spans="1:23">
      <c r="A88"/>
      <c r="R88" s="1"/>
      <c r="S88" s="1"/>
      <c r="T88" s="1"/>
      <c r="U88" s="1"/>
      <c r="V88" s="1"/>
      <c r="W88" s="1"/>
    </row>
    <row r="89" spans="1:23">
      <c r="A89"/>
      <c r="R89" s="1"/>
      <c r="S89" s="1"/>
      <c r="T89" s="1"/>
      <c r="U89" s="1"/>
      <c r="V89" s="1"/>
      <c r="W89" s="1"/>
    </row>
    <row r="90" spans="1:23">
      <c r="A90"/>
      <c r="R90" s="1"/>
      <c r="S90" s="1"/>
      <c r="T90" s="1"/>
      <c r="U90" s="1"/>
      <c r="V90" s="1"/>
      <c r="W90" s="1"/>
    </row>
    <row r="91" spans="1:23">
      <c r="A91"/>
      <c r="R91" s="1"/>
      <c r="S91" s="1"/>
      <c r="T91" s="1"/>
      <c r="U91" s="1"/>
      <c r="V91" s="1"/>
      <c r="W91" s="1"/>
    </row>
    <row r="92" spans="1:23">
      <c r="A92"/>
      <c r="R92" s="1"/>
      <c r="S92" s="1"/>
      <c r="T92" s="1"/>
      <c r="U92" s="1"/>
      <c r="V92" s="1"/>
      <c r="W92" s="1"/>
    </row>
    <row r="93" spans="1:23">
      <c r="A93"/>
      <c r="R93" s="1"/>
      <c r="S93" s="1"/>
      <c r="T93" s="1"/>
      <c r="U93" s="1"/>
      <c r="V93" s="1"/>
      <c r="W93" s="1"/>
    </row>
    <row r="94" spans="1:23">
      <c r="A94"/>
      <c r="R94" s="1"/>
      <c r="S94" s="1"/>
      <c r="T94" s="1"/>
      <c r="U94" s="1"/>
      <c r="V94" s="1"/>
      <c r="W94" s="1"/>
    </row>
    <row r="95" spans="1:23">
      <c r="A95"/>
      <c r="R95" s="1"/>
      <c r="S95" s="1"/>
      <c r="T95" s="1"/>
      <c r="U95" s="1"/>
      <c r="V95" s="1"/>
      <c r="W95" s="1"/>
    </row>
    <row r="96" spans="1:23">
      <c r="A96"/>
      <c r="R96" s="1"/>
      <c r="S96" s="1"/>
      <c r="T96" s="1"/>
      <c r="U96" s="1"/>
      <c r="V96" s="1"/>
      <c r="W96" s="1"/>
    </row>
    <row r="97" spans="1:24">
      <c r="A97"/>
      <c r="R97" s="1"/>
      <c r="S97" s="1"/>
      <c r="T97" s="1"/>
      <c r="U97" s="1"/>
      <c r="V97" s="1"/>
      <c r="W97" s="1"/>
    </row>
    <row r="98" spans="1:24">
      <c r="A98"/>
      <c r="R98" s="1"/>
      <c r="S98" s="1"/>
      <c r="T98" s="1"/>
      <c r="U98" s="1"/>
      <c r="V98" s="1"/>
      <c r="W98" s="1"/>
    </row>
    <row r="99" spans="1:24">
      <c r="A99"/>
      <c r="R99" s="1"/>
      <c r="S99" s="1"/>
      <c r="T99" s="1"/>
      <c r="U99" s="1"/>
      <c r="V99" s="1"/>
      <c r="W99" s="1"/>
      <c r="X99" s="1"/>
    </row>
    <row r="100" spans="1:24">
      <c r="A100"/>
      <c r="R100" s="1"/>
      <c r="S100" s="1"/>
      <c r="T100" s="1"/>
      <c r="U100" s="1"/>
      <c r="V100" s="1"/>
      <c r="W100" s="1"/>
      <c r="X100" s="1"/>
    </row>
    <row r="101" spans="1:24">
      <c r="A101"/>
      <c r="R101" s="1"/>
      <c r="S101" s="1"/>
      <c r="T101" s="1"/>
      <c r="U101" s="1"/>
      <c r="V101" s="1"/>
      <c r="W101" s="1"/>
      <c r="X101" s="1"/>
    </row>
    <row r="102" spans="1:24">
      <c r="A102"/>
      <c r="R102" s="1"/>
      <c r="S102" s="1"/>
      <c r="T102" s="1"/>
      <c r="U102" s="1"/>
      <c r="V102" s="1"/>
      <c r="W102" s="1"/>
      <c r="X102" s="1"/>
    </row>
    <row r="103" spans="1:24">
      <c r="A103"/>
      <c r="R103" s="1"/>
      <c r="S103" s="1"/>
      <c r="T103" s="1"/>
      <c r="U103" s="1"/>
      <c r="V103" s="1"/>
      <c r="W103" s="1"/>
      <c r="X103" s="1"/>
    </row>
    <row r="104" spans="1:24">
      <c r="A104"/>
      <c r="R104" s="1"/>
      <c r="S104" s="1"/>
      <c r="U104" s="1"/>
      <c r="V104" s="1"/>
      <c r="W104" s="1"/>
      <c r="X104" s="1"/>
    </row>
    <row r="105" spans="1:24">
      <c r="A105"/>
      <c r="R105" s="1"/>
      <c r="S105" s="1"/>
      <c r="U105" s="1"/>
      <c r="V105" s="1"/>
      <c r="W105" s="1"/>
      <c r="X105" s="1"/>
    </row>
    <row r="106" spans="1:24">
      <c r="A106"/>
      <c r="R106" s="1"/>
      <c r="S106" s="1"/>
      <c r="U106" s="1"/>
      <c r="V106" s="1"/>
      <c r="W106" s="1"/>
      <c r="X106" s="1"/>
    </row>
    <row r="107" spans="1:24">
      <c r="A107"/>
      <c r="R107" s="1"/>
      <c r="S107" s="1"/>
      <c r="U107" s="1"/>
      <c r="V107" s="1"/>
      <c r="W107" s="1"/>
      <c r="X107" s="1"/>
    </row>
    <row r="108" spans="1:24">
      <c r="A108"/>
      <c r="R108" s="1"/>
      <c r="S108" s="1"/>
      <c r="U108" s="1"/>
      <c r="V108" s="1"/>
      <c r="W108" s="1"/>
      <c r="X108" s="1"/>
    </row>
    <row r="109" spans="1:24">
      <c r="A109"/>
      <c r="R109" s="1"/>
      <c r="S109" s="1"/>
      <c r="U109" s="1"/>
      <c r="V109" s="1"/>
      <c r="W109" s="1"/>
      <c r="X109" s="1"/>
    </row>
    <row r="110" spans="1:24">
      <c r="A110"/>
      <c r="R110" s="1"/>
      <c r="S110" s="1"/>
      <c r="U110" s="1"/>
      <c r="V110" s="1"/>
      <c r="W110" s="1"/>
      <c r="X110" s="1"/>
    </row>
    <row r="111" spans="1:24">
      <c r="A111"/>
      <c r="R111" s="1"/>
      <c r="S111" s="1"/>
      <c r="U111" s="1"/>
      <c r="V111" s="1"/>
      <c r="W111" s="1"/>
      <c r="X111" s="1"/>
    </row>
    <row r="112" spans="1:24">
      <c r="A112"/>
      <c r="R112" s="1"/>
      <c r="S112" s="1"/>
      <c r="U112" s="1"/>
      <c r="V112" s="1"/>
      <c r="W112" s="1"/>
      <c r="X112" s="1"/>
    </row>
    <row r="113" spans="1:24">
      <c r="A113"/>
      <c r="R113" s="1"/>
      <c r="S113" s="1"/>
      <c r="U113" s="1"/>
      <c r="V113" s="1"/>
      <c r="W113" s="1"/>
      <c r="X113" s="1"/>
    </row>
    <row r="114" spans="1:24">
      <c r="A114"/>
      <c r="R114" s="1"/>
      <c r="S114" s="1"/>
      <c r="U114" s="1"/>
      <c r="V114" s="1"/>
      <c r="W114" s="1"/>
      <c r="X114" s="1"/>
    </row>
    <row r="115" spans="1:24">
      <c r="A115"/>
      <c r="R115" s="1"/>
      <c r="S115" s="1"/>
      <c r="U115" s="1"/>
      <c r="V115" s="1"/>
      <c r="W115" s="1"/>
      <c r="X115" s="1"/>
    </row>
    <row r="116" spans="1:24">
      <c r="A116"/>
      <c r="R116" s="1"/>
      <c r="S116" s="1"/>
      <c r="U116" s="1"/>
      <c r="V116" s="1"/>
      <c r="W116" s="1"/>
      <c r="X116" s="1"/>
    </row>
    <row r="117" spans="1:24">
      <c r="A117"/>
      <c r="R117" s="1"/>
      <c r="S117" s="1"/>
      <c r="U117" s="1"/>
      <c r="V117" s="1"/>
      <c r="W117" s="1"/>
      <c r="X117" s="1"/>
    </row>
    <row r="118" spans="1:24">
      <c r="A118"/>
      <c r="R118" s="1"/>
      <c r="S118" s="1"/>
      <c r="U118" s="1"/>
      <c r="V118" s="1"/>
      <c r="W118" s="1"/>
      <c r="X118" s="1"/>
    </row>
    <row r="119" spans="1:24">
      <c r="A119"/>
      <c r="R119" s="1"/>
      <c r="S119" s="1"/>
      <c r="U119" s="1"/>
      <c r="V119" s="1"/>
      <c r="W119" s="1"/>
      <c r="X119" s="1"/>
    </row>
    <row r="120" spans="1:24">
      <c r="A120"/>
      <c r="R120" s="1"/>
      <c r="S120" s="1"/>
      <c r="U120" s="1"/>
      <c r="V120" s="1"/>
      <c r="W120" s="1"/>
      <c r="X120" s="1"/>
    </row>
    <row r="121" spans="1:24">
      <c r="A121"/>
      <c r="R121" s="1"/>
      <c r="S121" s="1"/>
      <c r="U121" s="1"/>
      <c r="V121" s="1"/>
      <c r="W121" s="1"/>
      <c r="X121" s="1"/>
    </row>
    <row r="122" spans="1:24">
      <c r="A122"/>
      <c r="R122" s="1"/>
      <c r="S122" s="1"/>
      <c r="U122" s="1"/>
      <c r="V122" s="1"/>
      <c r="W122" s="1"/>
      <c r="X122" s="1"/>
    </row>
    <row r="123" spans="1:24">
      <c r="A123"/>
      <c r="R123" s="1"/>
      <c r="S123" s="1"/>
      <c r="U123" s="1"/>
      <c r="V123" s="1"/>
      <c r="W123" s="1"/>
      <c r="X123" s="1"/>
    </row>
    <row r="124" spans="1:24">
      <c r="A124"/>
      <c r="R124" s="1"/>
      <c r="S124" s="1"/>
      <c r="U124" s="1"/>
      <c r="V124" s="1"/>
      <c r="W124" s="1"/>
    </row>
    <row r="125" spans="1:24">
      <c r="A125"/>
      <c r="R125" s="1"/>
      <c r="S125" s="1"/>
      <c r="U125" s="1"/>
      <c r="V125" s="1"/>
      <c r="W125" s="1"/>
    </row>
    <row r="126" spans="1:24">
      <c r="A126"/>
      <c r="R126" s="1"/>
      <c r="S126" s="1"/>
      <c r="U126" s="1"/>
      <c r="V126" s="1"/>
      <c r="W126" s="1"/>
    </row>
    <row r="127" spans="1:24">
      <c r="A127"/>
      <c r="R127" s="1"/>
      <c r="S127" s="1"/>
      <c r="U127" s="1"/>
      <c r="V127" s="1"/>
      <c r="W127" s="1"/>
    </row>
    <row r="128" spans="1:24">
      <c r="A128"/>
      <c r="R128" s="1"/>
      <c r="S128" s="1"/>
      <c r="U128" s="1"/>
      <c r="V128" s="1"/>
      <c r="W128" s="1"/>
    </row>
    <row r="129" spans="1:23">
      <c r="A129"/>
      <c r="R129" s="1"/>
      <c r="S129" s="1"/>
      <c r="U129" s="1"/>
      <c r="V129" s="1"/>
      <c r="W129" s="1"/>
    </row>
    <row r="130" spans="1:23">
      <c r="A130"/>
      <c r="R130" s="1"/>
      <c r="S130" s="1"/>
      <c r="U130" s="1"/>
      <c r="V130" s="1"/>
      <c r="W130" s="1"/>
    </row>
    <row r="131" spans="1:23">
      <c r="A131"/>
      <c r="R131" s="1"/>
      <c r="S131" s="1"/>
      <c r="U131" s="1"/>
      <c r="V131" s="1"/>
      <c r="W131" s="1"/>
    </row>
    <row r="132" spans="1:23">
      <c r="A132"/>
      <c r="R132" s="1"/>
      <c r="S132" s="1"/>
      <c r="U132" s="1"/>
      <c r="V132" s="1"/>
      <c r="W132" s="1"/>
    </row>
    <row r="133" spans="1:23">
      <c r="A133"/>
      <c r="R133" s="1"/>
      <c r="S133" s="1"/>
      <c r="U133" s="1"/>
      <c r="V133" s="1"/>
      <c r="W133" s="1"/>
    </row>
    <row r="134" spans="1:23">
      <c r="A134"/>
      <c r="R134" s="1"/>
      <c r="S134" s="1"/>
      <c r="U134" s="1"/>
      <c r="V134" s="1"/>
      <c r="W134" s="1"/>
    </row>
    <row r="135" spans="1:23">
      <c r="A135"/>
      <c r="R135" s="1"/>
      <c r="S135" s="1"/>
      <c r="U135" s="1"/>
      <c r="V135" s="1"/>
      <c r="W135" s="1"/>
    </row>
    <row r="136" spans="1:23">
      <c r="A136"/>
      <c r="R136" s="1"/>
      <c r="S136" s="1"/>
      <c r="U136" s="1"/>
      <c r="V136" s="1"/>
      <c r="W136" s="1"/>
    </row>
    <row r="137" spans="1:23">
      <c r="A137"/>
      <c r="R137" s="1"/>
      <c r="S137" s="1"/>
      <c r="U137" s="1"/>
      <c r="V137" s="1"/>
      <c r="W137" s="1"/>
    </row>
    <row r="138" spans="1:23">
      <c r="A138"/>
      <c r="R138" s="1"/>
      <c r="S138" s="1"/>
      <c r="U138" s="1"/>
      <c r="V138" s="1"/>
      <c r="W138" s="1"/>
    </row>
    <row r="139" spans="1:23">
      <c r="A139"/>
      <c r="R139" s="1"/>
      <c r="S139" s="1"/>
      <c r="U139" s="1"/>
      <c r="V139" s="1"/>
      <c r="W139" s="1"/>
    </row>
    <row r="140" spans="1:23">
      <c r="A140"/>
      <c r="R140" s="1"/>
      <c r="S140" s="1"/>
      <c r="U140" s="1"/>
      <c r="V140" s="1"/>
      <c r="W140" s="1"/>
    </row>
    <row r="141" spans="1:23">
      <c r="A141"/>
      <c r="R141" s="1"/>
      <c r="S141" s="1"/>
      <c r="U141" s="1"/>
      <c r="V141" s="1"/>
      <c r="W141" s="1"/>
    </row>
    <row r="142" spans="1:23">
      <c r="A142"/>
      <c r="R142" s="1"/>
      <c r="S142" s="1"/>
      <c r="U142" s="1"/>
      <c r="V142" s="1"/>
      <c r="W142" s="1"/>
    </row>
    <row r="143" spans="1:23">
      <c r="A143"/>
      <c r="R143" s="1"/>
      <c r="S143" s="1"/>
      <c r="U143" s="1"/>
      <c r="V143" s="1"/>
      <c r="W143" s="1"/>
    </row>
    <row r="144" spans="1:23">
      <c r="A144"/>
      <c r="R144" s="1"/>
      <c r="S144" s="1"/>
      <c r="U144" s="1"/>
      <c r="V144" s="1"/>
      <c r="W144" s="1"/>
    </row>
    <row r="145" spans="1:23">
      <c r="A145"/>
      <c r="R145" s="1"/>
      <c r="S145" s="1"/>
      <c r="U145" s="1"/>
      <c r="V145" s="1"/>
      <c r="W145" s="1"/>
    </row>
    <row r="146" spans="1:23">
      <c r="A146"/>
      <c r="R146" s="1"/>
      <c r="S146" s="1"/>
      <c r="U146" s="1"/>
      <c r="V146" s="1"/>
      <c r="W146" s="1"/>
    </row>
    <row r="147" spans="1:23">
      <c r="A147"/>
      <c r="R147" s="1"/>
      <c r="S147" s="1"/>
      <c r="U147" s="1"/>
      <c r="V147" s="1"/>
      <c r="W147" s="1"/>
    </row>
    <row r="148" spans="1:23">
      <c r="A148"/>
      <c r="R148" s="1"/>
      <c r="S148" s="1"/>
      <c r="U148" s="1"/>
      <c r="V148" s="1"/>
      <c r="W148" s="1"/>
    </row>
    <row r="149" spans="1:23">
      <c r="A149"/>
      <c r="R149" s="1"/>
      <c r="S149" s="1"/>
      <c r="U149" s="1"/>
      <c r="V149" s="1"/>
      <c r="W149" s="1"/>
    </row>
    <row r="150" spans="1:23">
      <c r="A150"/>
      <c r="R150" s="1"/>
      <c r="S150" s="1"/>
      <c r="U150" s="1"/>
      <c r="V150" s="1"/>
      <c r="W150" s="1"/>
    </row>
    <row r="151" spans="1:23">
      <c r="A151"/>
      <c r="R151" s="1"/>
      <c r="S151" s="1"/>
      <c r="U151" s="1"/>
      <c r="V151" s="1"/>
      <c r="W151" s="1"/>
    </row>
    <row r="152" spans="1:23">
      <c r="A152"/>
      <c r="R152" s="1"/>
      <c r="S152" s="1"/>
      <c r="U152" s="1"/>
      <c r="V152" s="1"/>
      <c r="W152" s="1"/>
    </row>
    <row r="153" spans="1:23">
      <c r="A153"/>
      <c r="R153" s="1"/>
      <c r="S153" s="1"/>
      <c r="U153" s="1"/>
      <c r="V153" s="1"/>
      <c r="W153" s="1"/>
    </row>
    <row r="154" spans="1:23">
      <c r="A154"/>
      <c r="R154" s="1"/>
      <c r="S154" s="1"/>
      <c r="U154" s="1"/>
      <c r="V154" s="1"/>
      <c r="W154" s="1"/>
    </row>
    <row r="155" spans="1:23">
      <c r="A155"/>
      <c r="R155" s="1"/>
      <c r="S155" s="1"/>
      <c r="U155" s="1"/>
      <c r="V155" s="1"/>
      <c r="W155" s="1"/>
    </row>
    <row r="156" spans="1:23">
      <c r="A156"/>
      <c r="R156" s="1"/>
      <c r="S156" s="1"/>
      <c r="U156" s="1"/>
      <c r="V156" s="1"/>
      <c r="W156" s="1"/>
    </row>
    <row r="157" spans="1:23">
      <c r="A157"/>
      <c r="R157" s="1"/>
      <c r="S157" s="1"/>
      <c r="U157" s="1"/>
      <c r="V157" s="1"/>
      <c r="W157" s="1"/>
    </row>
    <row r="158" spans="1:23">
      <c r="A158"/>
      <c r="R158" s="1"/>
      <c r="S158" s="1"/>
      <c r="U158" s="1"/>
      <c r="V158" s="1"/>
      <c r="W158" s="1"/>
    </row>
    <row r="159" spans="1:23">
      <c r="A159"/>
      <c r="R159" s="1"/>
      <c r="S159" s="1"/>
      <c r="U159" s="1"/>
      <c r="V159" s="1"/>
      <c r="W159" s="1"/>
    </row>
    <row r="160" spans="1:23">
      <c r="A160"/>
      <c r="R160" s="1"/>
      <c r="S160" s="1"/>
      <c r="U160" s="1"/>
      <c r="V160" s="1"/>
      <c r="W160" s="1"/>
    </row>
    <row r="161" spans="1:23">
      <c r="A161"/>
      <c r="R161" s="1"/>
      <c r="S161" s="1"/>
      <c r="U161" s="1"/>
      <c r="V161" s="1"/>
      <c r="W161" s="1"/>
    </row>
    <row r="162" spans="1:23">
      <c r="A162"/>
      <c r="R162" s="1"/>
      <c r="S162" s="1"/>
      <c r="U162" s="1"/>
      <c r="V162" s="1"/>
      <c r="W162" s="1"/>
    </row>
    <row r="163" spans="1:23">
      <c r="A163"/>
      <c r="R163" s="1"/>
      <c r="S163" s="1"/>
      <c r="U163" s="1"/>
      <c r="V163" s="1"/>
      <c r="W163" s="1"/>
    </row>
    <row r="164" spans="1:23">
      <c r="A164"/>
      <c r="R164" s="1"/>
      <c r="S164" s="1"/>
      <c r="U164" s="1"/>
      <c r="V164" s="1"/>
      <c r="W164" s="1"/>
    </row>
    <row r="165" spans="1:23">
      <c r="A165"/>
      <c r="R165" s="1"/>
      <c r="S165" s="1"/>
      <c r="U165" s="1"/>
      <c r="V165" s="1"/>
      <c r="W165" s="1"/>
    </row>
    <row r="166" spans="1:23">
      <c r="A166"/>
      <c r="R166" s="1"/>
      <c r="S166" s="1"/>
      <c r="U166" s="1"/>
      <c r="V166" s="1"/>
      <c r="W166" s="1"/>
    </row>
    <row r="167" spans="1:23">
      <c r="A167"/>
      <c r="R167" s="1"/>
      <c r="S167" s="1"/>
      <c r="U167" s="1"/>
      <c r="V167" s="1"/>
      <c r="W167" s="1"/>
    </row>
    <row r="168" spans="1:23">
      <c r="A168"/>
      <c r="R168" s="1"/>
      <c r="S168" s="1"/>
      <c r="U168" s="1"/>
      <c r="V168" s="1"/>
      <c r="W168" s="1"/>
    </row>
    <row r="169" spans="1:23">
      <c r="A169"/>
      <c r="R169" s="1"/>
      <c r="S169" s="1"/>
      <c r="U169" s="1"/>
      <c r="V169" s="1"/>
      <c r="W169" s="1"/>
    </row>
    <row r="170" spans="1:23">
      <c r="A170"/>
      <c r="R170" s="1"/>
      <c r="S170" s="1"/>
      <c r="U170" s="1"/>
      <c r="V170" s="1"/>
      <c r="W170" s="1"/>
    </row>
    <row r="171" spans="1:23">
      <c r="A171"/>
      <c r="R171" s="1"/>
      <c r="S171" s="1"/>
      <c r="U171" s="1"/>
      <c r="V171" s="1"/>
      <c r="W171" s="1"/>
    </row>
    <row r="172" spans="1:23">
      <c r="A172"/>
      <c r="R172" s="1"/>
      <c r="S172" s="1"/>
      <c r="U172" s="1"/>
      <c r="V172" s="1"/>
      <c r="W172" s="1"/>
    </row>
    <row r="173" spans="1:23">
      <c r="A173"/>
      <c r="R173" s="1"/>
      <c r="S173" s="1"/>
      <c r="U173" s="1"/>
      <c r="V173" s="1"/>
      <c r="W173" s="1"/>
    </row>
    <row r="174" spans="1:23">
      <c r="A174"/>
      <c r="R174" s="1"/>
      <c r="S174" s="1"/>
      <c r="U174" s="1"/>
      <c r="V174" s="1"/>
      <c r="W174" s="1"/>
    </row>
    <row r="175" spans="1:23">
      <c r="A175"/>
      <c r="R175" s="1"/>
      <c r="S175" s="1"/>
      <c r="U175" s="1"/>
      <c r="V175" s="1"/>
      <c r="W175" s="1"/>
    </row>
    <row r="176" spans="1:23">
      <c r="A176"/>
      <c r="R176" s="1"/>
      <c r="S176" s="1"/>
      <c r="U176" s="1"/>
      <c r="V176" s="1"/>
      <c r="W176" s="1"/>
    </row>
    <row r="177" spans="1:23">
      <c r="A177"/>
      <c r="R177" s="1"/>
      <c r="S177" s="1"/>
      <c r="U177" s="1"/>
      <c r="V177" s="1"/>
      <c r="W177" s="1"/>
    </row>
    <row r="178" spans="1:23">
      <c r="A178"/>
      <c r="R178" s="1"/>
      <c r="S178" s="1"/>
      <c r="U178" s="1"/>
      <c r="V178" s="1"/>
      <c r="W178" s="1"/>
    </row>
    <row r="179" spans="1:23">
      <c r="A179"/>
      <c r="R179" s="1"/>
      <c r="S179" s="1"/>
      <c r="U179" s="1"/>
      <c r="V179" s="1"/>
    </row>
    <row r="180" spans="1:23">
      <c r="A180"/>
      <c r="R180" s="1"/>
      <c r="S180" s="1"/>
      <c r="U180" s="1"/>
      <c r="V180" s="1"/>
    </row>
    <row r="181" spans="1:23">
      <c r="A181"/>
      <c r="R181" s="1"/>
      <c r="S181" s="1"/>
      <c r="U181" s="1"/>
      <c r="V181" s="1"/>
    </row>
    <row r="182" spans="1:23">
      <c r="A182"/>
      <c r="R182" s="1"/>
      <c r="S182" s="1"/>
      <c r="U182" s="1"/>
      <c r="V182" s="1"/>
    </row>
    <row r="183" spans="1:23">
      <c r="A183"/>
      <c r="R183" s="1"/>
      <c r="S183" s="1"/>
      <c r="U183" s="1"/>
      <c r="V183" s="1"/>
    </row>
    <row r="184" spans="1:23">
      <c r="A184"/>
      <c r="R184" s="1"/>
      <c r="S184" s="1"/>
      <c r="U184" s="1"/>
      <c r="V184" s="1"/>
    </row>
    <row r="185" spans="1:23">
      <c r="A185"/>
      <c r="R185" s="1"/>
      <c r="S185" s="1"/>
      <c r="U185" s="1"/>
      <c r="V185" s="1"/>
    </row>
    <row r="186" spans="1:23">
      <c r="A186"/>
      <c r="R186" s="1"/>
      <c r="S186" s="1"/>
      <c r="U186" s="1"/>
      <c r="V186" s="1"/>
    </row>
    <row r="187" spans="1:23">
      <c r="A187"/>
      <c r="R187" s="1"/>
      <c r="S187" s="1"/>
      <c r="U187" s="1"/>
      <c r="V187" s="1"/>
    </row>
    <row r="188" spans="1:23">
      <c r="A188"/>
      <c r="R188" s="1"/>
      <c r="S188" s="1"/>
      <c r="U188" s="1"/>
      <c r="V188" s="1"/>
    </row>
    <row r="189" spans="1:23">
      <c r="A189"/>
      <c r="R189" s="1"/>
      <c r="S189" s="1"/>
      <c r="U189" s="1"/>
      <c r="V189" s="1"/>
    </row>
    <row r="190" spans="1:23">
      <c r="A190"/>
      <c r="R190" s="1"/>
      <c r="S190" s="1"/>
      <c r="U190" s="1"/>
      <c r="V190" s="1"/>
    </row>
    <row r="191" spans="1:23">
      <c r="A191"/>
      <c r="R191" s="1"/>
      <c r="S191" s="1"/>
      <c r="U191" s="1"/>
      <c r="V191" s="1"/>
    </row>
    <row r="192" spans="1:23">
      <c r="A192"/>
      <c r="R192" s="1"/>
      <c r="S192" s="1"/>
      <c r="U192" s="1"/>
      <c r="V192" s="1"/>
    </row>
    <row r="193" spans="1:22">
      <c r="A193"/>
      <c r="R193" s="1"/>
      <c r="S193" s="1"/>
      <c r="U193" s="1"/>
      <c r="V193" s="1"/>
    </row>
    <row r="194" spans="1:22">
      <c r="A194"/>
      <c r="R194" s="1"/>
      <c r="S194" s="1"/>
      <c r="U194" s="1"/>
      <c r="V194" s="1"/>
    </row>
    <row r="195" spans="1:22">
      <c r="A195"/>
      <c r="R195" s="1"/>
      <c r="S195" s="1"/>
      <c r="U195" s="1"/>
      <c r="V195" s="1"/>
    </row>
    <row r="196" spans="1:22">
      <c r="A196"/>
      <c r="R196" s="1"/>
      <c r="S196" s="1"/>
      <c r="U196" s="1"/>
      <c r="V196" s="1"/>
    </row>
    <row r="197" spans="1:22">
      <c r="A197"/>
      <c r="R197" s="1"/>
      <c r="S197" s="1"/>
      <c r="U197" s="1"/>
      <c r="V197" s="1"/>
    </row>
    <row r="198" spans="1:22">
      <c r="A198"/>
      <c r="R198" s="1"/>
      <c r="S198" s="1"/>
      <c r="U198" s="1"/>
      <c r="V198" s="1"/>
    </row>
    <row r="199" spans="1:22">
      <c r="A199"/>
      <c r="R199" s="1"/>
      <c r="S199" s="1"/>
      <c r="U199" s="1"/>
      <c r="V199" s="1"/>
    </row>
    <row r="200" spans="1:22">
      <c r="A200"/>
      <c r="R200" s="1"/>
      <c r="S200" s="1"/>
      <c r="U200" s="1"/>
      <c r="V200" s="1"/>
    </row>
    <row r="201" spans="1:22">
      <c r="A201"/>
      <c r="R201" s="1"/>
      <c r="S201" s="1"/>
      <c r="U201" s="1"/>
      <c r="V201" s="1"/>
    </row>
    <row r="202" spans="1:22">
      <c r="A202"/>
      <c r="R202" s="1"/>
      <c r="S202" s="1"/>
      <c r="U202" s="1"/>
      <c r="V202" s="1"/>
    </row>
    <row r="203" spans="1:22">
      <c r="A203"/>
      <c r="R203" s="1"/>
      <c r="S203" s="1"/>
      <c r="U203" s="1"/>
      <c r="V203" s="1"/>
    </row>
    <row r="204" spans="1:22">
      <c r="A204"/>
      <c r="R204" s="1"/>
      <c r="S204" s="1"/>
      <c r="U204" s="1"/>
      <c r="V204" s="1"/>
    </row>
    <row r="205" spans="1:22">
      <c r="A205"/>
      <c r="R205" s="1"/>
      <c r="S205" s="1"/>
      <c r="U205" s="1"/>
      <c r="V205" s="1"/>
    </row>
    <row r="206" spans="1:22">
      <c r="A206"/>
      <c r="R206" s="1"/>
      <c r="S206" s="1"/>
      <c r="U206" s="1"/>
      <c r="V206" s="1"/>
    </row>
    <row r="207" spans="1:22">
      <c r="A207"/>
      <c r="R207" s="1"/>
      <c r="S207" s="1"/>
      <c r="U207" s="1"/>
      <c r="V207" s="1"/>
    </row>
    <row r="208" spans="1:22">
      <c r="A208"/>
      <c r="R208" s="1"/>
      <c r="S208" s="1"/>
      <c r="U208" s="1"/>
      <c r="V208" s="1"/>
    </row>
    <row r="209" spans="1:22">
      <c r="A209"/>
      <c r="R209" s="1"/>
      <c r="S209" s="1"/>
      <c r="U209" s="1"/>
      <c r="V209" s="1"/>
    </row>
    <row r="210" spans="1:22">
      <c r="A210"/>
      <c r="R210" s="1"/>
      <c r="S210" s="1"/>
      <c r="U210" s="1"/>
      <c r="V210" s="1"/>
    </row>
    <row r="211" spans="1:22">
      <c r="A211"/>
      <c r="R211" s="1"/>
      <c r="S211" s="1"/>
      <c r="U211" s="1"/>
      <c r="V211" s="1"/>
    </row>
    <row r="212" spans="1:22">
      <c r="A212"/>
      <c r="R212" s="1"/>
      <c r="S212" s="1"/>
      <c r="U212" s="1"/>
      <c r="V212" s="1"/>
    </row>
    <row r="213" spans="1:22">
      <c r="A213"/>
      <c r="R213" s="1"/>
      <c r="S213" s="1"/>
      <c r="U213" s="1"/>
      <c r="V213" s="1"/>
    </row>
    <row r="214" spans="1:22">
      <c r="A214"/>
      <c r="R214" s="1"/>
      <c r="S214" s="1"/>
      <c r="U214" s="1"/>
      <c r="V214" s="1"/>
    </row>
    <row r="215" spans="1:22">
      <c r="A215"/>
      <c r="R215" s="1"/>
      <c r="S215" s="1"/>
      <c r="U215" s="1"/>
      <c r="V215" s="1"/>
    </row>
    <row r="216" spans="1:22">
      <c r="A216"/>
      <c r="R216" s="1"/>
      <c r="S216" s="1"/>
      <c r="U216" s="1"/>
      <c r="V216" s="1"/>
    </row>
    <row r="217" spans="1:22">
      <c r="A217"/>
      <c r="R217" s="1"/>
      <c r="S217" s="1"/>
      <c r="U217" s="1"/>
      <c r="V217" s="1"/>
    </row>
    <row r="218" spans="1:22">
      <c r="A218"/>
      <c r="R218" s="1"/>
      <c r="S218" s="1"/>
      <c r="U218" s="1"/>
      <c r="V218" s="1"/>
    </row>
    <row r="219" spans="1:22">
      <c r="A219"/>
      <c r="R219" s="1"/>
      <c r="S219" s="1"/>
      <c r="U219" s="1"/>
      <c r="V219" s="1"/>
    </row>
    <row r="220" spans="1:22">
      <c r="A220"/>
      <c r="R220" s="1"/>
      <c r="S220" s="1"/>
      <c r="U220" s="1"/>
      <c r="V220" s="1"/>
    </row>
    <row r="221" spans="1:22">
      <c r="A221"/>
      <c r="R221" s="1"/>
      <c r="S221" s="1"/>
      <c r="U221" s="1"/>
      <c r="V221" s="1"/>
    </row>
    <row r="222" spans="1:22">
      <c r="A222"/>
      <c r="R222" s="1"/>
      <c r="S222" s="1"/>
      <c r="U222" s="1"/>
      <c r="V222" s="1"/>
    </row>
    <row r="223" spans="1:22">
      <c r="A223"/>
      <c r="R223" s="1"/>
      <c r="S223" s="1"/>
      <c r="U223" s="1"/>
      <c r="V223" s="1"/>
    </row>
    <row r="224" spans="1:22">
      <c r="A224"/>
      <c r="R224" s="1"/>
      <c r="S224" s="1"/>
      <c r="U224" s="1"/>
      <c r="V224" s="1"/>
    </row>
    <row r="225" spans="1:22">
      <c r="A225"/>
      <c r="R225" s="1"/>
      <c r="S225" s="1"/>
      <c r="U225" s="1"/>
      <c r="V225" s="1"/>
    </row>
    <row r="226" spans="1:22">
      <c r="A226"/>
      <c r="R226" s="1"/>
      <c r="S226" s="1"/>
      <c r="U226" s="1"/>
      <c r="V226" s="1"/>
    </row>
    <row r="227" spans="1:22">
      <c r="A227"/>
      <c r="R227" s="1"/>
      <c r="S227" s="1"/>
      <c r="U227" s="1"/>
      <c r="V227" s="1"/>
    </row>
    <row r="228" spans="1:22">
      <c r="A228"/>
      <c r="R228" s="1"/>
      <c r="S228" s="1"/>
      <c r="U228" s="1"/>
      <c r="V228" s="1"/>
    </row>
    <row r="229" spans="1:22">
      <c r="A229"/>
      <c r="R229" s="1"/>
      <c r="S229" s="1"/>
      <c r="U229" s="1"/>
      <c r="V229" s="1"/>
    </row>
    <row r="230" spans="1:22">
      <c r="A230"/>
      <c r="R230" s="1"/>
      <c r="S230" s="1"/>
      <c r="U230" s="1"/>
      <c r="V230" s="1"/>
    </row>
    <row r="231" spans="1:22">
      <c r="A231"/>
      <c r="R231" s="1"/>
      <c r="S231" s="1"/>
      <c r="U231" s="1"/>
      <c r="V231" s="1"/>
    </row>
    <row r="232" spans="1:22">
      <c r="A232"/>
      <c r="R232" s="1"/>
      <c r="S232" s="1"/>
      <c r="U232" s="1"/>
      <c r="V232" s="1"/>
    </row>
    <row r="233" spans="1:22">
      <c r="A233"/>
      <c r="R233" s="1"/>
      <c r="S233" s="1"/>
      <c r="U233" s="1"/>
      <c r="V233" s="1"/>
    </row>
    <row r="234" spans="1:22">
      <c r="A234"/>
      <c r="R234" s="1"/>
      <c r="S234" s="1"/>
      <c r="U234" s="1"/>
      <c r="V234" s="1"/>
    </row>
    <row r="235" spans="1:22">
      <c r="A235"/>
      <c r="R235" s="1"/>
      <c r="S235" s="1"/>
      <c r="U235" s="1"/>
      <c r="V235" s="1"/>
    </row>
    <row r="236" spans="1:22">
      <c r="A236"/>
      <c r="R236" s="1"/>
      <c r="S236" s="1"/>
      <c r="U236" s="1"/>
      <c r="V236" s="1"/>
    </row>
    <row r="237" spans="1:22">
      <c r="A237"/>
      <c r="R237" s="1"/>
      <c r="S237" s="1"/>
      <c r="U237" s="1"/>
      <c r="V237" s="1"/>
    </row>
    <row r="238" spans="1:22">
      <c r="A238"/>
      <c r="R238" s="1"/>
      <c r="S238" s="1"/>
      <c r="U238" s="1"/>
      <c r="V238" s="1"/>
    </row>
    <row r="239" spans="1:22">
      <c r="A239"/>
      <c r="S239" s="1"/>
      <c r="U239" s="1"/>
      <c r="V239" s="1"/>
    </row>
    <row r="240" spans="1:22">
      <c r="A240"/>
      <c r="S240" s="1"/>
      <c r="U240" s="1"/>
      <c r="V240" s="1"/>
    </row>
    <row r="241" spans="1:113">
      <c r="A241"/>
      <c r="S241" s="1"/>
      <c r="U241" s="1"/>
      <c r="V241" s="1"/>
    </row>
    <row r="242" spans="1:113">
      <c r="A242"/>
      <c r="S242" s="1"/>
      <c r="U242" s="1"/>
      <c r="V242" s="1"/>
    </row>
    <row r="243" spans="1:113">
      <c r="A243"/>
      <c r="S243" s="1"/>
    </row>
    <row r="244" spans="1:113">
      <c r="A244"/>
      <c r="S244" s="1"/>
    </row>
    <row r="245" spans="1:113">
      <c r="A245"/>
      <c r="S245" s="1"/>
    </row>
    <row r="246" spans="1:113">
      <c r="S246" s="1"/>
    </row>
    <row r="247" spans="1:113">
      <c r="S247" s="1"/>
    </row>
    <row r="248" spans="1:113">
      <c r="S248" s="1"/>
    </row>
    <row r="249" spans="1:113" s="6" customFormat="1">
      <c r="A249" s="24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 s="1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</row>
    <row r="250" spans="1:113" s="6" customFormat="1">
      <c r="A250" s="24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 s="1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</row>
    <row r="251" spans="1:113" s="6" customFormat="1">
      <c r="A251" s="24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 s="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</row>
    <row r="252" spans="1:113" s="6" customFormat="1">
      <c r="A252" s="24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 s="1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</row>
    <row r="253" spans="1:113" s="6" customFormat="1">
      <c r="A253" s="24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 s="1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</row>
    <row r="254" spans="1:113" s="6" customFormat="1">
      <c r="A254" s="2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 s="1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</row>
    <row r="255" spans="1:113" s="6" customFormat="1">
      <c r="A255" s="24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 s="1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</row>
    <row r="256" spans="1:113" s="6" customFormat="1">
      <c r="A256" s="24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 s="1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</row>
    <row r="257" spans="1:113" s="6" customFormat="1">
      <c r="A257" s="24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 s="1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</row>
    <row r="258" spans="1:113" s="6" customFormat="1">
      <c r="A258" s="24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1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</row>
    <row r="259" spans="1:113" s="6" customFormat="1">
      <c r="A259" s="24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1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</row>
    <row r="260" spans="1:113" s="6" customFormat="1">
      <c r="A260" s="24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1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</row>
    <row r="261" spans="1:113" s="6" customFormat="1">
      <c r="A261" s="24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</row>
    <row r="262" spans="1:113" s="6" customFormat="1">
      <c r="A262" s="24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 s="1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</row>
    <row r="263" spans="1:113" s="6" customFormat="1">
      <c r="A263" s="24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 s="1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</row>
    <row r="264" spans="1:113" s="6" customFormat="1">
      <c r="A264" s="2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 s="1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</row>
    <row r="265" spans="1:113" s="6" customFormat="1">
      <c r="A265" s="24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 s="1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</row>
    <row r="266" spans="1:113" s="6" customFormat="1">
      <c r="A266" s="24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 s="1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</row>
    <row r="267" spans="1:113" s="6" customFormat="1">
      <c r="A267" s="24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 s="1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</row>
    <row r="268" spans="1:113" s="6" customFormat="1">
      <c r="A268" s="24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 s="1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</row>
    <row r="269" spans="1:113" s="6" customFormat="1">
      <c r="A269" s="24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 s="1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</row>
    <row r="270" spans="1:113" s="6" customFormat="1">
      <c r="A270" s="24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 s="1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</row>
    <row r="271" spans="1:113" s="6" customFormat="1">
      <c r="A271" s="24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 s="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</row>
    <row r="272" spans="1:113" s="6" customFormat="1">
      <c r="A272" s="24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 s="1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</row>
    <row r="273" spans="1:113" s="6" customFormat="1">
      <c r="A273" s="24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 s="1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</row>
    <row r="274" spans="1:113" s="6" customFormat="1">
      <c r="A274" s="2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 s="1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</row>
    <row r="275" spans="1:113" s="6" customFormat="1">
      <c r="A275" s="24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 s="1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</row>
    <row r="276" spans="1:113" s="6" customFormat="1">
      <c r="A276" s="24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 s="1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</row>
    <row r="277" spans="1:113" s="6" customFormat="1">
      <c r="A277" s="24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 s="1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</row>
    <row r="278" spans="1:113" s="6" customFormat="1">
      <c r="A278" s="24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 s="1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</row>
    <row r="279" spans="1:113" s="6" customFormat="1">
      <c r="A279" s="24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 s="1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</row>
    <row r="280" spans="1:113" s="6" customFormat="1">
      <c r="A280" s="24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 s="1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</row>
    <row r="281" spans="1:113" s="6" customFormat="1">
      <c r="A281" s="24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 s="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</row>
    <row r="282" spans="1:113" s="6" customFormat="1">
      <c r="A282" s="24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 s="1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</row>
    <row r="283" spans="1:113" s="6" customFormat="1">
      <c r="A283" s="24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 s="1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</row>
    <row r="284" spans="1:113" s="6" customFormat="1">
      <c r="A284" s="2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 s="1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</row>
    <row r="285" spans="1:113" s="6" customFormat="1">
      <c r="A285" s="24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 s="1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</row>
    <row r="286" spans="1:113" s="6" customFormat="1">
      <c r="A286" s="24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 s="1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</row>
    <row r="287" spans="1:113" s="6" customFormat="1">
      <c r="A287" s="24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 s="1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</row>
    <row r="288" spans="1:113" s="6" customFormat="1">
      <c r="A288" s="24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 s="1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</row>
    <row r="289" spans="1:113" s="6" customFormat="1">
      <c r="A289" s="24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 s="1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</row>
    <row r="290" spans="1:113" s="6" customFormat="1">
      <c r="A290" s="24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 s="1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</row>
    <row r="291" spans="1:113" s="6" customFormat="1">
      <c r="A291" s="24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 s="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</row>
    <row r="292" spans="1:113" s="6" customFormat="1">
      <c r="A292" s="24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 s="1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</row>
    <row r="293" spans="1:113" s="6" customFormat="1">
      <c r="A293" s="24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 s="1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</row>
    <row r="294" spans="1:113" s="6" customFormat="1">
      <c r="A294" s="2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 s="1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</row>
    <row r="295" spans="1:113" s="6" customFormat="1">
      <c r="A295" s="24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 s="1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</row>
    <row r="296" spans="1:113" s="6" customFormat="1">
      <c r="A296" s="24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 s="1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</row>
    <row r="297" spans="1:113" s="6" customFormat="1">
      <c r="A297" s="24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 s="1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</row>
    <row r="298" spans="1:113" s="6" customFormat="1">
      <c r="A298" s="24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 s="1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</row>
    <row r="299" spans="1:113" s="6" customFormat="1">
      <c r="A299" s="24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 s="1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</row>
    <row r="300" spans="1:113" s="6" customFormat="1">
      <c r="A300" s="24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 s="1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</row>
    <row r="301" spans="1:113" s="6" customFormat="1">
      <c r="A301" s="24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 s="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</row>
    <row r="302" spans="1:113" s="6" customFormat="1">
      <c r="A302" s="24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 s="1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</row>
    <row r="303" spans="1:113" s="6" customFormat="1">
      <c r="A303" s="24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 s="1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</row>
    <row r="304" spans="1:113" s="6" customFormat="1">
      <c r="A304" s="2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 s="1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</row>
    <row r="305" spans="1:113" s="6" customFormat="1">
      <c r="A305" s="24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 s="1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</row>
    <row r="306" spans="1:113" s="6" customFormat="1">
      <c r="A306" s="24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 s="1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</row>
    <row r="307" spans="1:113" s="6" customFormat="1">
      <c r="A307" s="24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 s="1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</row>
    <row r="308" spans="1:113" s="6" customFormat="1">
      <c r="A308" s="24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 s="1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</row>
    <row r="309" spans="1:113" s="6" customFormat="1">
      <c r="A309" s="24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 s="1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</row>
    <row r="310" spans="1:113" s="6" customFormat="1">
      <c r="A310" s="24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 s="1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</row>
    <row r="311" spans="1:113" s="6" customFormat="1">
      <c r="A311" s="24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 s="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</row>
    <row r="312" spans="1:113" s="6" customFormat="1">
      <c r="A312" s="24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 s="1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</row>
    <row r="313" spans="1:113" s="6" customFormat="1">
      <c r="A313" s="24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 s="1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</row>
    <row r="314" spans="1:113" s="6" customFormat="1">
      <c r="A314" s="2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 s="1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</row>
    <row r="315" spans="1:113" s="6" customFormat="1">
      <c r="A315" s="24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 s="1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</row>
    <row r="316" spans="1:113" s="6" customFormat="1">
      <c r="A316" s="24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 s="1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</row>
    <row r="317" spans="1:113" s="6" customFormat="1">
      <c r="A317" s="24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 s="1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</row>
    <row r="318" spans="1:113" s="6" customFormat="1">
      <c r="A318" s="24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 s="1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</row>
    <row r="319" spans="1:113" s="6" customFormat="1">
      <c r="A319" s="24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 s="1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</row>
    <row r="320" spans="1:113" s="6" customFormat="1">
      <c r="A320" s="24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 s="1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</row>
    <row r="321" spans="1:113" s="6" customFormat="1">
      <c r="A321" s="24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 s="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</row>
    <row r="322" spans="1:113" s="6" customFormat="1">
      <c r="A322" s="24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 s="1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</row>
    <row r="323" spans="1:113" s="6" customFormat="1">
      <c r="A323" s="24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 s="1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</row>
    <row r="324" spans="1:113" s="6" customFormat="1">
      <c r="A324" s="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 s="1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</row>
    <row r="325" spans="1:113" s="6" customFormat="1">
      <c r="A325" s="24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 s="1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</row>
    <row r="326" spans="1:113" s="6" customFormat="1">
      <c r="A326" s="24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 s="1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</row>
    <row r="327" spans="1:113" s="6" customFormat="1">
      <c r="A327" s="24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 s="1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</row>
    <row r="328" spans="1:113" s="6" customFormat="1">
      <c r="A328" s="24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 s="1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</row>
    <row r="329" spans="1:113" s="6" customFormat="1">
      <c r="A329" s="24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 s="1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</row>
    <row r="330" spans="1:113" s="6" customFormat="1">
      <c r="A330" s="24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 s="1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</row>
    <row r="331" spans="1:113" s="6" customFormat="1">
      <c r="A331" s="24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 s="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</row>
    <row r="332" spans="1:113" s="6" customFormat="1">
      <c r="A332" s="24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 s="1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</row>
    <row r="333" spans="1:113" s="6" customFormat="1">
      <c r="A333" s="24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 s="1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</row>
    <row r="334" spans="1:113" s="6" customFormat="1">
      <c r="A334" s="2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 s="1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</row>
    <row r="335" spans="1:113" s="6" customFormat="1">
      <c r="A335" s="24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 s="1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</row>
    <row r="336" spans="1:113" s="6" customFormat="1">
      <c r="A336" s="24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 s="1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</row>
    <row r="337" spans="1:113" s="6" customFormat="1">
      <c r="A337" s="24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 s="1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</row>
    <row r="338" spans="1:113" s="6" customFormat="1">
      <c r="A338" s="24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 s="1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</row>
    <row r="339" spans="1:113" s="6" customFormat="1">
      <c r="A339" s="24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 s="1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</row>
    <row r="340" spans="1:113" s="6" customFormat="1">
      <c r="A340" s="24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 s="1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</row>
    <row r="341" spans="1:113" s="6" customFormat="1">
      <c r="A341" s="24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 s="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</row>
    <row r="342" spans="1:113" s="6" customFormat="1">
      <c r="A342" s="24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 s="1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</row>
    <row r="343" spans="1:113" s="6" customFormat="1">
      <c r="A343" s="24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 s="1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</row>
    <row r="344" spans="1:113" s="6" customFormat="1">
      <c r="A344" s="2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 s="1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</row>
    <row r="345" spans="1:113" s="6" customFormat="1">
      <c r="A345" s="24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 s="1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</row>
    <row r="346" spans="1:113" s="6" customFormat="1">
      <c r="A346" s="24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 s="1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</row>
    <row r="347" spans="1:113" s="6" customFormat="1">
      <c r="A347" s="24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 s="1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</row>
    <row r="348" spans="1:113" s="6" customFormat="1">
      <c r="A348" s="24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 s="1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</row>
    <row r="349" spans="1:113" s="6" customFormat="1">
      <c r="A349" s="24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 s="1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</row>
    <row r="350" spans="1:113" s="6" customFormat="1">
      <c r="A350" s="24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 s="1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</row>
    <row r="351" spans="1:113" s="6" customFormat="1">
      <c r="A351" s="24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 s="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</row>
    <row r="352" spans="1:113" s="6" customFormat="1">
      <c r="A352" s="24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 s="1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</row>
    <row r="353" spans="1:113" s="6" customFormat="1">
      <c r="A353" s="24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 s="1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</row>
    <row r="354" spans="1:113" s="6" customFormat="1">
      <c r="A354" s="2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 s="1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</row>
    <row r="355" spans="1:113" s="6" customFormat="1">
      <c r="A355" s="24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 s="1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</row>
    <row r="356" spans="1:113" s="6" customFormat="1">
      <c r="A356" s="24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 s="1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</row>
    <row r="357" spans="1:113" s="6" customFormat="1">
      <c r="A357" s="24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 s="1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</row>
    <row r="358" spans="1:113" s="6" customFormat="1">
      <c r="A358" s="24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 s="1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</row>
    <row r="359" spans="1:113" s="6" customFormat="1">
      <c r="A359" s="24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 s="1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</row>
    <row r="360" spans="1:113" s="6" customFormat="1">
      <c r="A360" s="24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 s="1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</row>
    <row r="361" spans="1:113" s="6" customFormat="1">
      <c r="A361" s="24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 s="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</row>
    <row r="362" spans="1:113" s="6" customFormat="1">
      <c r="A362" s="24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 s="1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</row>
    <row r="363" spans="1:113" s="6" customFormat="1">
      <c r="A363" s="24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 s="1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</row>
    <row r="364" spans="1:113" s="6" customFormat="1">
      <c r="A364" s="2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 s="1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</row>
    <row r="365" spans="1:113" s="6" customFormat="1">
      <c r="A365" s="24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 s="1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</row>
    <row r="366" spans="1:113" s="6" customFormat="1">
      <c r="A366" s="24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 s="1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</row>
    <row r="367" spans="1:113" s="6" customFormat="1">
      <c r="A367" s="24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 s="1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</row>
    <row r="368" spans="1:113" s="6" customFormat="1">
      <c r="A368" s="24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 s="1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</row>
    <row r="369" spans="1:113" s="6" customFormat="1">
      <c r="A369" s="24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 s="1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</row>
    <row r="370" spans="1:113" s="6" customFormat="1">
      <c r="A370" s="24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 s="1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</row>
    <row r="371" spans="1:113" s="6" customFormat="1">
      <c r="A371" s="24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 s="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</row>
    <row r="372" spans="1:113" s="6" customFormat="1">
      <c r="A372" s="24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 s="1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</row>
    <row r="373" spans="1:113" s="6" customFormat="1">
      <c r="A373" s="24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 s="1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</row>
    <row r="374" spans="1:113" s="6" customFormat="1">
      <c r="A374" s="2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 s="1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</row>
    <row r="375" spans="1:113" s="6" customFormat="1">
      <c r="A375" s="24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 s="1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</row>
    <row r="376" spans="1:113" s="6" customFormat="1">
      <c r="A376" s="24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 s="1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</row>
    <row r="377" spans="1:113" s="6" customFormat="1">
      <c r="A377" s="24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 s="1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</row>
    <row r="378" spans="1:113" s="6" customFormat="1">
      <c r="A378" s="24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 s="1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</row>
    <row r="379" spans="1:113" s="6" customFormat="1">
      <c r="A379" s="24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 s="1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</row>
    <row r="380" spans="1:113" s="6" customFormat="1">
      <c r="A380" s="24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 s="1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</row>
    <row r="381" spans="1:113" s="6" customFormat="1">
      <c r="A381" s="24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 s="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</row>
    <row r="382" spans="1:113" s="6" customFormat="1">
      <c r="A382" s="24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 s="1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</row>
    <row r="383" spans="1:113" s="6" customFormat="1">
      <c r="A383" s="24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 s="1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</row>
    <row r="384" spans="1:113" s="6" customFormat="1">
      <c r="A384" s="2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 s="1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</row>
    <row r="385" spans="1:113" s="6" customFormat="1">
      <c r="A385" s="24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 s="1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</row>
    <row r="386" spans="1:113" s="6" customFormat="1">
      <c r="A386" s="24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 s="1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</row>
    <row r="387" spans="1:113" s="6" customFormat="1">
      <c r="A387" s="24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 s="1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</row>
    <row r="388" spans="1:113" s="6" customFormat="1">
      <c r="A388" s="24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 s="1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</row>
    <row r="389" spans="1:113" s="6" customFormat="1">
      <c r="A389" s="24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 s="1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</row>
    <row r="390" spans="1:113" s="6" customFormat="1">
      <c r="A390" s="24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 s="1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</row>
    <row r="391" spans="1:113" s="6" customFormat="1">
      <c r="A391" s="24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 s="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</row>
    <row r="392" spans="1:113" s="6" customFormat="1">
      <c r="A392" s="24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 s="1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</row>
    <row r="393" spans="1:113" s="6" customFormat="1">
      <c r="A393" s="24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 s="1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</row>
    <row r="394" spans="1:113" s="6" customFormat="1">
      <c r="A394" s="2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 s="1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</row>
    <row r="395" spans="1:113" s="6" customFormat="1">
      <c r="A395" s="24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 s="1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</row>
    <row r="396" spans="1:113" s="6" customFormat="1">
      <c r="A396" s="24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 s="1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</row>
    <row r="397" spans="1:113" s="6" customFormat="1">
      <c r="A397" s="24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 s="1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</row>
    <row r="398" spans="1:113" s="6" customFormat="1">
      <c r="A398" s="24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 s="1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</row>
    <row r="399" spans="1:113" s="6" customFormat="1">
      <c r="A399" s="24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 s="1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</row>
    <row r="400" spans="1:113" s="6" customFormat="1">
      <c r="A400" s="24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 s="1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</row>
    <row r="401" spans="1:113" s="6" customFormat="1">
      <c r="A401" s="24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 s="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</row>
    <row r="402" spans="1:113" s="6" customFormat="1">
      <c r="A402" s="24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 s="1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</row>
    <row r="403" spans="1:113" s="6" customFormat="1">
      <c r="A403" s="24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 s="1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</row>
    <row r="404" spans="1:113" s="6" customFormat="1">
      <c r="A404" s="2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 s="1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</row>
    <row r="405" spans="1:113" s="6" customFormat="1">
      <c r="A405" s="24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 s="1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</row>
    <row r="406" spans="1:113" s="6" customFormat="1">
      <c r="A406" s="24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 s="1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</row>
    <row r="407" spans="1:113" s="6" customFormat="1">
      <c r="A407" s="24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 s="1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</row>
    <row r="408" spans="1:113" s="6" customFormat="1">
      <c r="A408" s="24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 s="1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</row>
    <row r="409" spans="1:113">
      <c r="S409" s="1"/>
    </row>
    <row r="410" spans="1:113">
      <c r="S410" s="1"/>
    </row>
    <row r="411" spans="1:113">
      <c r="S411" s="1"/>
    </row>
    <row r="412" spans="1:113">
      <c r="S412" s="1"/>
    </row>
    <row r="413" spans="1:113">
      <c r="S413" s="1"/>
    </row>
    <row r="414" spans="1:113">
      <c r="S414" s="1"/>
    </row>
    <row r="415" spans="1:113">
      <c r="S415" s="1"/>
    </row>
    <row r="416" spans="1:113">
      <c r="S416" s="1"/>
    </row>
    <row r="417" spans="1:21">
      <c r="R417" s="1"/>
      <c r="S417" s="1"/>
    </row>
    <row r="418" spans="1:21">
      <c r="R418" s="1"/>
      <c r="S418" s="1"/>
    </row>
    <row r="419" spans="1:21">
      <c r="R419" s="1"/>
      <c r="S419" s="1"/>
    </row>
    <row r="420" spans="1:21">
      <c r="R420" s="1"/>
      <c r="S420" s="1"/>
    </row>
    <row r="421" spans="1:21">
      <c r="R421" s="1"/>
      <c r="S421" s="1"/>
      <c r="U421" s="1"/>
    </row>
    <row r="422" spans="1:21">
      <c r="A422"/>
      <c r="R422" s="1"/>
      <c r="S422" s="1"/>
      <c r="U422" s="1"/>
    </row>
    <row r="423" spans="1:21">
      <c r="A423"/>
      <c r="R423" s="1"/>
      <c r="S423" s="1"/>
      <c r="U423" s="1"/>
    </row>
    <row r="424" spans="1:21">
      <c r="A424"/>
      <c r="R424" s="1"/>
      <c r="S424" s="1"/>
      <c r="U424" s="1"/>
    </row>
    <row r="425" spans="1:21">
      <c r="A425"/>
      <c r="R425" s="1"/>
      <c r="S425" s="1"/>
      <c r="U425" s="1"/>
    </row>
    <row r="426" spans="1:21">
      <c r="A426"/>
      <c r="R426" s="1"/>
      <c r="S426" s="1"/>
      <c r="U426" s="1"/>
    </row>
    <row r="427" spans="1:21">
      <c r="A427"/>
      <c r="R427" s="1"/>
      <c r="S427" s="1"/>
      <c r="U427" s="1"/>
    </row>
    <row r="428" spans="1:21">
      <c r="A428"/>
      <c r="R428" s="1"/>
      <c r="S428" s="1"/>
      <c r="U428" s="1"/>
    </row>
    <row r="429" spans="1:21">
      <c r="A429"/>
      <c r="R429" s="1"/>
      <c r="S429" s="1"/>
      <c r="U429" s="1"/>
    </row>
    <row r="430" spans="1:21">
      <c r="A430"/>
      <c r="R430" s="1"/>
      <c r="S430" s="1"/>
      <c r="U430" s="1"/>
    </row>
    <row r="431" spans="1:21">
      <c r="A431"/>
      <c r="R431" s="1"/>
      <c r="S431" s="1"/>
      <c r="U431" s="1"/>
    </row>
    <row r="432" spans="1:21">
      <c r="A432"/>
      <c r="R432" s="1"/>
      <c r="S432" s="1"/>
      <c r="U432" s="1"/>
    </row>
    <row r="433" spans="1:21">
      <c r="A433"/>
      <c r="R433" s="1"/>
      <c r="S433" s="1"/>
      <c r="U433" s="1"/>
    </row>
    <row r="434" spans="1:21">
      <c r="A434"/>
      <c r="R434" s="1"/>
      <c r="S434" s="1"/>
      <c r="U434" s="1"/>
    </row>
    <row r="435" spans="1:21">
      <c r="A435"/>
      <c r="R435" s="1"/>
      <c r="S435" s="1"/>
      <c r="U435" s="1"/>
    </row>
    <row r="436" spans="1:21">
      <c r="A436"/>
      <c r="R436" s="1"/>
      <c r="S436" s="1"/>
      <c r="U436" s="1"/>
    </row>
    <row r="437" spans="1:21">
      <c r="A437"/>
      <c r="R437" s="1"/>
      <c r="S437" s="1"/>
      <c r="U437" s="1"/>
    </row>
    <row r="438" spans="1:21">
      <c r="A438"/>
      <c r="R438" s="1"/>
      <c r="S438" s="1"/>
      <c r="U438" s="1"/>
    </row>
    <row r="439" spans="1:21">
      <c r="A439"/>
      <c r="R439" s="1"/>
      <c r="S439" s="1"/>
      <c r="U439" s="1"/>
    </row>
    <row r="440" spans="1:21">
      <c r="A440"/>
      <c r="R440" s="1"/>
      <c r="S440" s="1"/>
      <c r="U440" s="1"/>
    </row>
    <row r="441" spans="1:21">
      <c r="A441"/>
      <c r="R441" s="1"/>
      <c r="S441" s="1"/>
      <c r="U441" s="1"/>
    </row>
    <row r="442" spans="1:21">
      <c r="A442"/>
      <c r="R442" s="1"/>
      <c r="S442" s="1"/>
      <c r="U442" s="1"/>
    </row>
    <row r="443" spans="1:21">
      <c r="A443"/>
      <c r="R443" s="1"/>
      <c r="S443" s="1"/>
      <c r="U443" s="1"/>
    </row>
    <row r="444" spans="1:21">
      <c r="A444"/>
      <c r="R444" s="1"/>
      <c r="S444" s="1"/>
      <c r="U444" s="1"/>
    </row>
    <row r="445" spans="1:21">
      <c r="A445"/>
      <c r="R445" s="1"/>
      <c r="S445" s="1"/>
      <c r="U445" s="1"/>
    </row>
    <row r="446" spans="1:21">
      <c r="A446"/>
      <c r="R446" s="1"/>
      <c r="S446" s="1"/>
      <c r="U446" s="1"/>
    </row>
    <row r="447" spans="1:21">
      <c r="A447"/>
      <c r="R447" s="1"/>
      <c r="S447" s="1"/>
      <c r="U447" s="1"/>
    </row>
    <row r="448" spans="1:21">
      <c r="A448"/>
      <c r="R448" s="1"/>
      <c r="S448" s="1"/>
      <c r="U448" s="1"/>
    </row>
    <row r="449" spans="1:21">
      <c r="A449"/>
      <c r="R449" s="1"/>
      <c r="S449" s="1"/>
      <c r="U449" s="1"/>
    </row>
    <row r="450" spans="1:21">
      <c r="A450"/>
      <c r="R450" s="1"/>
      <c r="S450" s="1"/>
      <c r="U450" s="1"/>
    </row>
    <row r="451" spans="1:21">
      <c r="A451"/>
      <c r="R451" s="1"/>
      <c r="S451" s="1"/>
      <c r="U451" s="1"/>
    </row>
    <row r="452" spans="1:21">
      <c r="A452"/>
      <c r="R452" s="1"/>
      <c r="S452" s="1"/>
      <c r="U452" s="1"/>
    </row>
    <row r="453" spans="1:21">
      <c r="A453"/>
      <c r="R453" s="1"/>
      <c r="S453" s="1"/>
      <c r="U453" s="1"/>
    </row>
    <row r="454" spans="1:21">
      <c r="A454"/>
      <c r="R454" s="1"/>
      <c r="S454" s="1"/>
      <c r="U454" s="1"/>
    </row>
    <row r="455" spans="1:21">
      <c r="A455"/>
      <c r="R455" s="1"/>
      <c r="S455" s="1"/>
      <c r="U455" s="1"/>
    </row>
    <row r="456" spans="1:21">
      <c r="A456"/>
      <c r="R456" s="1"/>
      <c r="S456" s="1"/>
      <c r="U456" s="1"/>
    </row>
    <row r="457" spans="1:21">
      <c r="A457"/>
      <c r="R457" s="1"/>
      <c r="S457" s="1"/>
      <c r="U457" s="1"/>
    </row>
    <row r="458" spans="1:21">
      <c r="A458"/>
      <c r="R458" s="1"/>
      <c r="S458" s="1"/>
      <c r="U458" s="1"/>
    </row>
    <row r="459" spans="1:21">
      <c r="A459"/>
      <c r="R459" s="1"/>
      <c r="S459" s="1"/>
      <c r="U459" s="1"/>
    </row>
    <row r="460" spans="1:21">
      <c r="A460"/>
      <c r="R460" s="1"/>
      <c r="S460" s="1"/>
      <c r="U460" s="1"/>
    </row>
    <row r="461" spans="1:21">
      <c r="A461"/>
      <c r="R461" s="1"/>
      <c r="S461" s="1"/>
      <c r="U461" s="1"/>
    </row>
    <row r="462" spans="1:21">
      <c r="A462"/>
      <c r="R462" s="1"/>
      <c r="S462" s="1"/>
      <c r="U462" s="1"/>
    </row>
    <row r="463" spans="1:21">
      <c r="A463"/>
      <c r="R463" s="1"/>
      <c r="S463" s="1"/>
      <c r="U463" s="1"/>
    </row>
    <row r="464" spans="1:21">
      <c r="A464"/>
      <c r="R464" s="1"/>
      <c r="S464" s="1"/>
      <c r="U464" s="1"/>
    </row>
    <row r="465" spans="1:21">
      <c r="A465"/>
      <c r="R465" s="1"/>
      <c r="S465" s="1"/>
      <c r="U465" s="1"/>
    </row>
    <row r="466" spans="1:21">
      <c r="A466"/>
      <c r="R466" s="1"/>
      <c r="S466" s="1"/>
      <c r="U466" s="1"/>
    </row>
    <row r="467" spans="1:21">
      <c r="A467"/>
      <c r="R467" s="1"/>
      <c r="S467" s="1"/>
      <c r="U467" s="1"/>
    </row>
    <row r="468" spans="1:21">
      <c r="A468"/>
      <c r="R468" s="1"/>
      <c r="S468" s="1"/>
      <c r="U468" s="1"/>
    </row>
    <row r="469" spans="1:21">
      <c r="A469"/>
      <c r="R469" s="1"/>
      <c r="S469" s="1"/>
      <c r="U469" s="1"/>
    </row>
    <row r="470" spans="1:21">
      <c r="A470"/>
      <c r="R470" s="1"/>
      <c r="S470" s="1"/>
      <c r="U470" s="1"/>
    </row>
    <row r="471" spans="1:21">
      <c r="A471"/>
      <c r="R471" s="1"/>
      <c r="S471" s="1"/>
      <c r="U471" s="1"/>
    </row>
    <row r="472" spans="1:21">
      <c r="A472"/>
      <c r="R472" s="1"/>
      <c r="S472" s="1"/>
      <c r="U472" s="1"/>
    </row>
    <row r="473" spans="1:21">
      <c r="A473"/>
      <c r="R473" s="1"/>
      <c r="S473" s="1"/>
      <c r="U473" s="1"/>
    </row>
    <row r="474" spans="1:21">
      <c r="A474"/>
      <c r="R474" s="1"/>
      <c r="S474" s="1"/>
      <c r="U474" s="1"/>
    </row>
    <row r="475" spans="1:21">
      <c r="A475"/>
      <c r="R475" s="1"/>
      <c r="S475" s="1"/>
      <c r="U475" s="1"/>
    </row>
    <row r="476" spans="1:21">
      <c r="A476"/>
      <c r="R476" s="1"/>
      <c r="S476" s="1"/>
      <c r="U476" s="1"/>
    </row>
    <row r="477" spans="1:21">
      <c r="A477"/>
      <c r="R477" s="1"/>
      <c r="S477" s="1"/>
      <c r="U477" s="1"/>
    </row>
    <row r="478" spans="1:21">
      <c r="A478"/>
      <c r="R478" s="1"/>
      <c r="S478" s="1"/>
      <c r="U478" s="1"/>
    </row>
    <row r="479" spans="1:21">
      <c r="A479"/>
      <c r="R479" s="1"/>
      <c r="S479" s="1"/>
      <c r="U479" s="1"/>
    </row>
    <row r="480" spans="1:21">
      <c r="A480"/>
      <c r="R480" s="1"/>
      <c r="S480" s="1"/>
      <c r="U480" s="1"/>
    </row>
    <row r="481" spans="1:21">
      <c r="A481"/>
      <c r="R481" s="1"/>
      <c r="S481" s="1"/>
      <c r="U481" s="1"/>
    </row>
    <row r="482" spans="1:21">
      <c r="A482"/>
      <c r="R482" s="1"/>
      <c r="S482" s="1"/>
      <c r="U482" s="1"/>
    </row>
    <row r="483" spans="1:21">
      <c r="A483"/>
      <c r="R483" s="1"/>
      <c r="S483" s="1"/>
      <c r="U483" s="1"/>
    </row>
    <row r="484" spans="1:21">
      <c r="A484"/>
      <c r="R484" s="1"/>
      <c r="S484" s="1"/>
      <c r="U484" s="1"/>
    </row>
    <row r="485" spans="1:21">
      <c r="A485"/>
      <c r="R485" s="1"/>
      <c r="S485" s="1"/>
      <c r="U485" s="1"/>
    </row>
    <row r="486" spans="1:21">
      <c r="A486"/>
      <c r="R486" s="1"/>
      <c r="S486" s="1"/>
      <c r="U486" s="1"/>
    </row>
    <row r="487" spans="1:21">
      <c r="A487"/>
      <c r="R487" s="1"/>
      <c r="S487" s="1"/>
      <c r="U487" s="1"/>
    </row>
    <row r="488" spans="1:21">
      <c r="A488"/>
      <c r="R488" s="1"/>
      <c r="S488" s="1"/>
      <c r="U488" s="1"/>
    </row>
    <row r="489" spans="1:21">
      <c r="A489"/>
      <c r="R489" s="1"/>
      <c r="S489" s="1"/>
      <c r="U489" s="1"/>
    </row>
    <row r="490" spans="1:21">
      <c r="A490"/>
      <c r="R490" s="1"/>
      <c r="S490" s="1"/>
      <c r="U490" s="1"/>
    </row>
    <row r="491" spans="1:21">
      <c r="A491"/>
      <c r="R491" s="1"/>
      <c r="S491" s="1"/>
      <c r="U491" s="1"/>
    </row>
    <row r="492" spans="1:21">
      <c r="A492"/>
      <c r="R492" s="1"/>
      <c r="S492" s="1"/>
      <c r="U492" s="1"/>
    </row>
    <row r="493" spans="1:21">
      <c r="A493"/>
      <c r="R493" s="1"/>
      <c r="S493" s="1"/>
      <c r="U493" s="1"/>
    </row>
    <row r="494" spans="1:21">
      <c r="A494"/>
      <c r="R494" s="1"/>
      <c r="S494" s="1"/>
      <c r="U494" s="1"/>
    </row>
    <row r="495" spans="1:21">
      <c r="A495"/>
      <c r="R495" s="1"/>
      <c r="S495" s="1"/>
      <c r="U495" s="1"/>
    </row>
    <row r="496" spans="1:21">
      <c r="A496"/>
      <c r="R496" s="1"/>
      <c r="S496" s="1"/>
      <c r="U496" s="1"/>
    </row>
    <row r="497" spans="1:21">
      <c r="A497"/>
      <c r="R497" s="1"/>
      <c r="S497" s="1"/>
      <c r="U497" s="1"/>
    </row>
    <row r="498" spans="1:21">
      <c r="A498"/>
      <c r="R498" s="1"/>
      <c r="S498" s="1"/>
      <c r="U498" s="1"/>
    </row>
    <row r="499" spans="1:21">
      <c r="A499"/>
      <c r="R499" s="1"/>
      <c r="S499" s="1"/>
      <c r="U499" s="1"/>
    </row>
    <row r="500" spans="1:21">
      <c r="A500"/>
      <c r="R500" s="1"/>
      <c r="S500" s="1"/>
      <c r="U500" s="1"/>
    </row>
    <row r="501" spans="1:21">
      <c r="A501"/>
      <c r="R501" s="1"/>
      <c r="S501" s="1"/>
      <c r="U501" s="1"/>
    </row>
    <row r="502" spans="1:21">
      <c r="A502"/>
      <c r="R502" s="1"/>
      <c r="S502" s="1"/>
      <c r="U502" s="1"/>
    </row>
    <row r="503" spans="1:21">
      <c r="A503"/>
      <c r="R503" s="1"/>
      <c r="S503" s="1"/>
      <c r="U503" s="1"/>
    </row>
    <row r="504" spans="1:21">
      <c r="A504"/>
      <c r="R504" s="1"/>
      <c r="S504" s="1"/>
      <c r="U504" s="1"/>
    </row>
    <row r="505" spans="1:21">
      <c r="A505"/>
      <c r="R505" s="1"/>
      <c r="S505" s="1"/>
      <c r="U505" s="1"/>
    </row>
    <row r="506" spans="1:21">
      <c r="A506"/>
      <c r="R506" s="1"/>
      <c r="S506" s="1"/>
      <c r="U506" s="1"/>
    </row>
    <row r="507" spans="1:21">
      <c r="A507"/>
      <c r="R507" s="1"/>
      <c r="S507" s="1"/>
      <c r="U507" s="1"/>
    </row>
    <row r="508" spans="1:21">
      <c r="A508"/>
      <c r="R508" s="1"/>
      <c r="S508" s="1"/>
      <c r="U508" s="1"/>
    </row>
    <row r="509" spans="1:21">
      <c r="A509"/>
      <c r="R509" s="1"/>
      <c r="S509" s="1"/>
      <c r="U509" s="1"/>
    </row>
    <row r="510" spans="1:21">
      <c r="A510"/>
      <c r="R510" s="1"/>
      <c r="S510" s="1"/>
      <c r="U510" s="1"/>
    </row>
    <row r="511" spans="1:21">
      <c r="A511"/>
      <c r="R511" s="1"/>
      <c r="S511" s="1"/>
      <c r="U511" s="1"/>
    </row>
    <row r="512" spans="1:21">
      <c r="A512"/>
      <c r="R512" s="1"/>
      <c r="S512" s="1"/>
      <c r="U512" s="1"/>
    </row>
    <row r="513" spans="1:21">
      <c r="A513"/>
      <c r="R513" s="1"/>
      <c r="S513" s="1"/>
      <c r="U513" s="1"/>
    </row>
    <row r="514" spans="1:21">
      <c r="A514"/>
      <c r="R514" s="1"/>
      <c r="S514" s="1"/>
      <c r="U514" s="1"/>
    </row>
    <row r="515" spans="1:21">
      <c r="A515"/>
      <c r="R515" s="1"/>
      <c r="S515" s="1"/>
      <c r="U515" s="1"/>
    </row>
    <row r="516" spans="1:21">
      <c r="A516"/>
      <c r="R516" s="1"/>
      <c r="S516" s="1"/>
      <c r="U516" s="1"/>
    </row>
    <row r="517" spans="1:21">
      <c r="A517"/>
      <c r="R517" s="1"/>
      <c r="S517" s="1"/>
      <c r="U517" s="1"/>
    </row>
    <row r="518" spans="1:21">
      <c r="A518"/>
      <c r="R518" s="1"/>
      <c r="S518" s="1"/>
      <c r="U518" s="1"/>
    </row>
    <row r="519" spans="1:21">
      <c r="A519"/>
      <c r="R519" s="1"/>
      <c r="S519" s="1"/>
      <c r="U519" s="1"/>
    </row>
    <row r="520" spans="1:21">
      <c r="A520"/>
      <c r="R520" s="1"/>
      <c r="S520" s="1"/>
      <c r="U520" s="1"/>
    </row>
    <row r="521" spans="1:21">
      <c r="A521"/>
      <c r="R521" s="1"/>
      <c r="S521" s="1"/>
      <c r="U521" s="1"/>
    </row>
    <row r="522" spans="1:21">
      <c r="A522"/>
      <c r="S522" s="1"/>
      <c r="U522" s="1"/>
    </row>
    <row r="523" spans="1:21">
      <c r="A523"/>
      <c r="S523" s="1"/>
      <c r="U523" s="1"/>
    </row>
    <row r="524" spans="1:21">
      <c r="A524"/>
      <c r="S524" s="1"/>
      <c r="U524" s="1"/>
    </row>
    <row r="525" spans="1:21">
      <c r="A525"/>
      <c r="S525" s="1"/>
      <c r="U525" s="1"/>
    </row>
  </sheetData>
  <mergeCells count="10">
    <mergeCell ref="A6:S6"/>
    <mergeCell ref="A1:R1"/>
    <mergeCell ref="A2:R2"/>
    <mergeCell ref="O3:Q3"/>
    <mergeCell ref="A4:A5"/>
    <mergeCell ref="B4:B5"/>
    <mergeCell ref="C4:G4"/>
    <mergeCell ref="H4:L4"/>
    <mergeCell ref="M4:Q4"/>
    <mergeCell ref="R4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2" sqref="N3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полугодие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Celeron-2400</dc:creator>
  <cp:lastModifiedBy>Желудкина</cp:lastModifiedBy>
  <cp:lastPrinted>2014-10-10T09:53:54Z</cp:lastPrinted>
  <dcterms:created xsi:type="dcterms:W3CDTF">2005-07-15T05:07:15Z</dcterms:created>
  <dcterms:modified xsi:type="dcterms:W3CDTF">2014-10-10T12:15:32Z</dcterms:modified>
</cp:coreProperties>
</file>