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0940" windowHeight="10110"/>
  </bookViews>
  <sheets>
    <sheet name="братяков" sheetId="4" r:id="rId1"/>
    <sheet name="чепухин" sheetId="2" r:id="rId2"/>
    <sheet name="Лист3" sheetId="3" r:id="rId3"/>
  </sheets>
  <calcPr calcId="144525" calcMode="manual"/>
</workbook>
</file>

<file path=xl/calcChain.xml><?xml version="1.0" encoding="utf-8"?>
<calcChain xmlns="http://schemas.openxmlformats.org/spreadsheetml/2006/main">
  <c r="G19" i="4" l="1"/>
  <c r="G59" i="4"/>
  <c r="G61" i="4"/>
  <c r="G63" i="4"/>
  <c r="G68" i="4" s="1"/>
  <c r="F68" i="4"/>
  <c r="G51" i="4"/>
  <c r="G45" i="4" l="1"/>
  <c r="E68" i="4" l="1"/>
  <c r="D68" i="4"/>
  <c r="G65" i="4"/>
  <c r="E65" i="4"/>
  <c r="C68" i="4"/>
  <c r="G25" i="4"/>
  <c r="E26" i="4"/>
  <c r="G26" i="4" s="1"/>
  <c r="E67" i="4"/>
  <c r="G67" i="4" s="1"/>
  <c r="E66" i="4"/>
  <c r="G66" i="4" s="1"/>
  <c r="E64" i="4"/>
  <c r="G64" i="4" s="1"/>
  <c r="E63" i="4"/>
  <c r="E62" i="4"/>
  <c r="G62" i="4" s="1"/>
  <c r="E61" i="4"/>
  <c r="E60" i="4"/>
  <c r="G60" i="4" s="1"/>
  <c r="E59" i="4"/>
  <c r="E58" i="4"/>
  <c r="G58" i="4" s="1"/>
  <c r="E57" i="4"/>
  <c r="G57" i="4" s="1"/>
  <c r="E56" i="4"/>
  <c r="G56" i="4" s="1"/>
  <c r="E55" i="4"/>
  <c r="G55" i="4" s="1"/>
  <c r="E54" i="4"/>
  <c r="G54" i="4" s="1"/>
  <c r="E53" i="4"/>
  <c r="G53" i="4" s="1"/>
  <c r="E52" i="4"/>
  <c r="G52" i="4" s="1"/>
  <c r="E50" i="4"/>
  <c r="G50" i="4" s="1"/>
  <c r="E49" i="4"/>
  <c r="G49" i="4" s="1"/>
  <c r="E48" i="4"/>
  <c r="G48" i="4" s="1"/>
  <c r="E47" i="4"/>
  <c r="G47" i="4" s="1"/>
  <c r="E46" i="4"/>
  <c r="G46" i="4" s="1"/>
  <c r="E45" i="4"/>
  <c r="E44" i="4"/>
  <c r="G44" i="4" s="1"/>
  <c r="E43" i="4"/>
  <c r="G43" i="4" s="1"/>
  <c r="E42" i="4"/>
  <c r="G42" i="4" s="1"/>
  <c r="E41" i="4" l="1"/>
  <c r="G41" i="4" s="1"/>
  <c r="E40" i="4"/>
  <c r="G40" i="4" s="1"/>
  <c r="E39" i="4"/>
  <c r="G39" i="4" s="1"/>
  <c r="E38" i="4"/>
  <c r="G38" i="4" s="1"/>
  <c r="E37" i="4"/>
  <c r="G37" i="4" s="1"/>
  <c r="E35" i="4"/>
  <c r="G35" i="4" s="1"/>
  <c r="E34" i="4"/>
  <c r="G34" i="4" s="1"/>
  <c r="E33" i="4"/>
  <c r="G33" i="4" s="1"/>
  <c r="G32" i="4"/>
  <c r="E32" i="4"/>
  <c r="E30" i="4"/>
  <c r="G30" i="4" s="1"/>
  <c r="E29" i="4"/>
  <c r="G29" i="4" s="1"/>
  <c r="E28" i="4"/>
  <c r="G28" i="4" s="1"/>
  <c r="G27" i="4"/>
  <c r="E27" i="4"/>
  <c r="E24" i="4"/>
  <c r="G24" i="4" s="1"/>
  <c r="G23" i="4"/>
  <c r="E23" i="4"/>
  <c r="G21" i="4"/>
  <c r="G18" i="4"/>
  <c r="E18" i="4"/>
  <c r="E17" i="4"/>
  <c r="G17" i="4" s="1"/>
  <c r="E16" i="4"/>
  <c r="G16" i="4" s="1"/>
  <c r="G15" i="4"/>
  <c r="E13" i="4"/>
  <c r="G13" i="4" s="1"/>
  <c r="E12" i="4"/>
  <c r="G12" i="4" s="1"/>
  <c r="E11" i="4"/>
  <c r="G11" i="4" s="1"/>
  <c r="G10" i="4"/>
  <c r="E10" i="4"/>
  <c r="E8" i="4"/>
  <c r="G8" i="4" s="1"/>
  <c r="E7" i="4"/>
  <c r="G7" i="4" s="1"/>
  <c r="G6" i="4"/>
  <c r="G42" i="2" l="1"/>
  <c r="F42" i="2"/>
  <c r="E42" i="2"/>
  <c r="D42" i="2"/>
  <c r="C42" i="2"/>
  <c r="G37" i="2"/>
  <c r="E37" i="2"/>
  <c r="G21" i="2"/>
  <c r="E21" i="2"/>
  <c r="G15" i="2"/>
  <c r="E15" i="2"/>
  <c r="E33" i="2"/>
  <c r="G33" i="2" s="1"/>
  <c r="E34" i="2"/>
  <c r="G34" i="2" s="1"/>
  <c r="E35" i="2"/>
  <c r="G35" i="2" s="1"/>
  <c r="E38" i="2"/>
  <c r="G38" i="2" s="1"/>
  <c r="E39" i="2"/>
  <c r="G39" i="2" s="1"/>
  <c r="E40" i="2"/>
  <c r="G40" i="2" s="1"/>
  <c r="E41" i="2"/>
  <c r="G41" i="2" s="1"/>
  <c r="G32" i="2"/>
  <c r="E32" i="2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G23" i="2"/>
  <c r="E23" i="2"/>
  <c r="E11" i="2"/>
  <c r="G11" i="2" s="1"/>
  <c r="E12" i="2"/>
  <c r="G12" i="2" s="1"/>
  <c r="E13" i="2"/>
  <c r="G13" i="2" s="1"/>
  <c r="E16" i="2"/>
  <c r="G16" i="2" s="1"/>
  <c r="E17" i="2"/>
  <c r="G17" i="2" s="1"/>
  <c r="E18" i="2"/>
  <c r="G18" i="2" s="1"/>
  <c r="E19" i="2"/>
  <c r="G19" i="2" s="1"/>
  <c r="G10" i="2"/>
  <c r="E10" i="2"/>
  <c r="E7" i="2"/>
  <c r="G7" i="2" s="1"/>
  <c r="E8" i="2"/>
  <c r="G8" i="2" s="1"/>
  <c r="E6" i="2"/>
  <c r="G6" i="2" s="1"/>
</calcChain>
</file>

<file path=xl/sharedStrings.xml><?xml version="1.0" encoding="utf-8"?>
<sst xmlns="http://schemas.openxmlformats.org/spreadsheetml/2006/main" count="126" uniqueCount="71">
  <si>
    <t>№</t>
  </si>
  <si>
    <t>Наименование</t>
  </si>
  <si>
    <t>Утверждено ОЦП</t>
  </si>
  <si>
    <t>Приостановлено</t>
  </si>
  <si>
    <t>Ассигнования на год</t>
  </si>
  <si>
    <t>Расход по ЛС</t>
  </si>
  <si>
    <t>Остаток ассигнований</t>
  </si>
  <si>
    <t>2013 год</t>
  </si>
  <si>
    <t>21. Устойчивое развитие сельских территорий</t>
  </si>
  <si>
    <t>Мероприятия по обеспечению доступным жильём молодых семей, молодых специалистов на селе, всего</t>
  </si>
  <si>
    <t>областной бюджет</t>
  </si>
  <si>
    <t>Мероприятия по улучшению жилищных условий граждан, проживающих в сельской местности, всего</t>
  </si>
  <si>
    <t>22. Создание общих условий функционирования сельского хозяйства</t>
  </si>
  <si>
    <t>Предоставление субсидий сельскохозяйственным товаропроизводителям с целью возмещения части затрат на приобретение минеральных удобрений, всего</t>
  </si>
  <si>
    <t>Предоставление субсидий сельскохозяйственным товаропроизводителям с целью возмещения части затрат на приобретение химических средств защиты растений, всего</t>
  </si>
  <si>
    <t>Кадровое обеспечение сельскохозяйственного производства, всего</t>
  </si>
  <si>
    <t>Мероприятия по развитию мясо-молочного скотоводства и увеличению производства мяса и молока, всего</t>
  </si>
  <si>
    <t>23. Развитие приоритетных подотраслей сельского хозяйства</t>
  </si>
  <si>
    <t>Приоритетное развитие животноводства, всего</t>
  </si>
  <si>
    <t>Предоставление субсидий сельскохозяйственным товаропроизводителям с целью возмещения части затрат на приобретение семян сельскохозяйственных культур, всего</t>
  </si>
  <si>
    <t>Развитие овощеводства закрытого грунта, всего</t>
  </si>
  <si>
    <t>Развитие овощеводства открытого грунта, всего</t>
  </si>
  <si>
    <t>24. Достижение финансовой устойчивости сельского хозяйства</t>
  </si>
  <si>
    <t>Предоставление субсидий хозяйствующим субъектам с целью возмещения части затрат связанных с уплатой процентных ставок по краткосрочным кредитам (займам), всего</t>
  </si>
  <si>
    <t>Предоставление субсидий хозяйствующим субъектам с целью возмещения части затрат связанных с уплатой процентных ставок по инвестиционным кредитам (займам), всего</t>
  </si>
  <si>
    <t>Мероприятия по снижению рисков в сельском хозяйстве, всего</t>
  </si>
  <si>
    <t>Предоставление субсидий хозяйствующим субъектам с целью возмещения части затрат на приобретение дизельного топлива, использованного на проведение сезонных сельскохозяйственных работ, всего</t>
  </si>
  <si>
    <t>Всего за 2013 год</t>
  </si>
  <si>
    <t>Справка 
о финансировании расходов, предусмотренных на реализацию мероприятий
ОЦП "Развитие сельского хозяйства Ульяновской области" на 2008-2012 годы
по состоянию на "  01  " февраля  2013 г.</t>
  </si>
  <si>
    <t>Заместитель Председателя Правительства -</t>
  </si>
  <si>
    <t>Ульяновской области</t>
  </si>
  <si>
    <t>А.В. Чепухин</t>
  </si>
  <si>
    <t>Министр сельского хозяйства</t>
  </si>
  <si>
    <t>Мониторинг плодородия почв земель сельскохозяйственного назначения на основе материалов агрохимического и эколого-токсилогического обследований и формирование информационной базы данных, всего</t>
  </si>
  <si>
    <t>Средства на поощрение победителей областного соревнования в агропромышленном комплексе и на проведение мероприятий, посвященных поощрению победителей областного соревнования в агропромышленном комплексе, всего</t>
  </si>
  <si>
    <t>Повышение финансовой устойчивости малых форм хозяйствования на селе, в том числе предоставлено грантов на создание крестьянских (фермерских) хозяйств, развитие семейных животноводческих ферм на базе крестьянских (фермерских) хозяйств, субсидирование поцентов по кредитам (займам),всего</t>
  </si>
  <si>
    <t>Развитие элитного семеноводства, всего</t>
  </si>
  <si>
    <t>Развитие садоводства, поддержка закладки и ухода за многолетними насаждениями всего</t>
  </si>
  <si>
    <t>21.3.</t>
  </si>
  <si>
    <t>Развитие производства продукции растениеводства в защищённом и открытом грунте, всего</t>
  </si>
  <si>
    <t>Поддержка экономически значимых программ в области растениеводства, всего</t>
  </si>
  <si>
    <t>Государственная поддержка кредитования подотрасли растениеводства, переработки ее продукции, развития инфраструктуры и логистического обеспечения рынков продукции растениеводства, всего</t>
  </si>
  <si>
    <t>Управление рисками в подотраслях растениеводства, всего</t>
  </si>
  <si>
    <t>Поддержка доходов сельскохозяйственных товаропроизводителей в области растениеводства, всего</t>
  </si>
  <si>
    <t>Племенное животноводство, всего</t>
  </si>
  <si>
    <t>Поддержка экономически значимых программ в области животноводства, всего</t>
  </si>
  <si>
    <t>Государственная поддержка кредитования подотрасли животноводства, переработки её продукции, развития инфраструктуры и логистического обеспечения рынков продукции животноводства, всего</t>
  </si>
  <si>
    <t>Управление рисками в подотраслях животноводства, всего</t>
  </si>
  <si>
    <t>Развитие молочного животноводства, всего</t>
  </si>
  <si>
    <t>Развитие племенной базы мясного скотоводства, всего</t>
  </si>
  <si>
    <t>Поддержка свиноводства и птицеводства, всего</t>
  </si>
  <si>
    <t>Поддержка экономически значимых региональных программ по развитию мясного скотоводства, всего</t>
  </si>
  <si>
    <t>Субсидирование части процентной ставки по инвестиционным кредитам (займам) на строительство и реконструкцию объектов для мясного скотоводства, всего</t>
  </si>
  <si>
    <t>Поддержка начинающих фермеров, всего</t>
  </si>
  <si>
    <t>Развитие семейных животноводческих ферм на базе крестьянских (фермерских) хозяйств, всего</t>
  </si>
  <si>
    <t>Государственная поддержка кредитования малых форм хозяйствования, всего</t>
  </si>
  <si>
    <t>Оформление земельных участков в собственность крестьянских (фермерских) хозяйств, всего</t>
  </si>
  <si>
    <t>Поддержка садоводческих, огороднических и дачных некоммерческих объединений граждан, сельскохозяйственной и потребительской кооперации, всего</t>
  </si>
  <si>
    <t>Обновление парка сельскохозяйственной техники, всего</t>
  </si>
  <si>
    <t>Реализация перспективных инновационных проектов в агропромышленном комплексе, всего</t>
  </si>
  <si>
    <t>Мониторинг плодородия почв, всего</t>
  </si>
  <si>
    <t>Формирование государственных информационных ресурсов в сферах обеспечения продовольственной безопасности и управления агропромышленным комплексом, а также информационное сопровождение мероприятий по развитию агропромышленного комплекса и сельских территорий в средствах массовой информации, всего</t>
  </si>
  <si>
    <t>Кадровое обеспечение производства и переработки  сельскохозяйственной продукции, сырья и продовольствия, всего</t>
  </si>
  <si>
    <t>Улучшение жилищных условий граждан, проживающих в сельской местности, всего</t>
  </si>
  <si>
    <t>Улучшение жилищных условий молодых семей и молодых специалистов, проживающих в сельской местности,  всего</t>
  </si>
  <si>
    <t>Поддержка инициатив сельских сообществ по улучшению условий жизнедеятельности, всего</t>
  </si>
  <si>
    <t>ВСЕГО за 2013 год</t>
  </si>
  <si>
    <t xml:space="preserve">Ульяновской области                                                                                 </t>
  </si>
  <si>
    <t>А.И.Братяков</t>
  </si>
  <si>
    <t xml:space="preserve">И.о.Министра сельского хозяйства                                                          </t>
  </si>
  <si>
    <t>Справка 
о финансировании расходов, предусмотренных на реализацию мероприятий
ОЦП "Развитие сельского хозяйства Ульяновской области" на 2008-2012 годы
по состоянию на "  01  " июня" 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</si>
</sst>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1" fontId="3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4" fontId="3" fillId="0" borderId="0" xfId="0" applyNumberFormat="1" applyFont="1"/>
    <xf numFmtId="164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/>
    <xf numFmtId="0" fontId="3" fillId="0" borderId="0" xfId="0" applyFont="1" applyAlignment="1"/>
    <xf numFmtId="2" fontId="4" fillId="0" borderId="1" xfId="0" applyNumberFormat="1" applyFont="1" applyBorder="1"/>
    <xf numFmtId="1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NumberFormat="1" applyFont="1"/>
    <xf numFmtId="0" fontId="3" fillId="0" borderId="0" xfId="0" applyNumberFormat="1" applyFont="1" applyAlignment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6" fillId="0" borderId="0" xfId="0" applyNumberFormat="1" applyFont="1"/>
    <xf numFmtId="0" fontId="6" fillId="0" borderId="0" xfId="0" applyFont="1"/>
    <xf numFmtId="1" fontId="6" fillId="0" borderId="0" xfId="0" applyNumberFormat="1" applyFont="1"/>
    <xf numFmtId="164" fontId="3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workbookViewId="0">
      <selection activeCell="I7" sqref="I7"/>
    </sheetView>
  </sheetViews>
  <sheetFormatPr defaultRowHeight="15" x14ac:dyDescent="0.25"/>
  <cols>
    <col min="1" max="1" width="6.42578125" style="7" customWidth="1"/>
    <col min="2" max="2" width="37.28515625" style="4" customWidth="1"/>
    <col min="3" max="3" width="12.7109375" style="4" customWidth="1"/>
    <col min="4" max="4" width="10.85546875" style="4" customWidth="1"/>
    <col min="5" max="6" width="11.5703125" style="4" customWidth="1"/>
    <col min="7" max="7" width="12.28515625" style="4" customWidth="1"/>
    <col min="8" max="8" width="9.140625" style="3"/>
    <col min="9" max="9" width="9.140625" style="7"/>
    <col min="10" max="16384" width="9.140625" style="4"/>
  </cols>
  <sheetData>
    <row r="1" spans="1:14" ht="70.5" customHeight="1" x14ac:dyDescent="0.25">
      <c r="A1" s="29" t="s">
        <v>70</v>
      </c>
      <c r="B1" s="30"/>
      <c r="C1" s="30"/>
      <c r="D1" s="30"/>
      <c r="E1" s="30"/>
      <c r="F1" s="30"/>
      <c r="G1" s="30"/>
      <c r="H1" s="16"/>
      <c r="I1" s="16"/>
      <c r="J1" s="16"/>
      <c r="K1" s="16"/>
      <c r="L1" s="16"/>
      <c r="M1" s="16"/>
      <c r="N1" s="16"/>
    </row>
    <row r="2" spans="1:14" s="10" customFormat="1" ht="51.75" customHeight="1" x14ac:dyDescent="0.25">
      <c r="A2" s="8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17"/>
      <c r="I2" s="17"/>
      <c r="J2" s="17"/>
      <c r="K2" s="17"/>
      <c r="L2" s="17"/>
      <c r="M2" s="17"/>
      <c r="N2" s="17"/>
    </row>
    <row r="3" spans="1:14" x14ac:dyDescent="0.25">
      <c r="A3" s="31" t="s">
        <v>7</v>
      </c>
      <c r="B3" s="31"/>
      <c r="C3" s="31"/>
      <c r="D3" s="31"/>
      <c r="E3" s="31"/>
      <c r="F3" s="31"/>
      <c r="G3" s="31"/>
      <c r="H3" s="16"/>
      <c r="I3" s="16"/>
      <c r="J3" s="16"/>
      <c r="K3" s="16"/>
      <c r="L3" s="16"/>
      <c r="M3" s="16"/>
      <c r="N3" s="16"/>
    </row>
    <row r="4" spans="1:14" x14ac:dyDescent="0.25">
      <c r="A4" s="32"/>
      <c r="B4" s="32"/>
      <c r="C4" s="32"/>
      <c r="D4" s="32"/>
      <c r="E4" s="32"/>
      <c r="F4" s="32"/>
      <c r="G4" s="32"/>
      <c r="H4" s="16"/>
      <c r="I4" s="16"/>
      <c r="J4" s="16"/>
      <c r="K4" s="16"/>
      <c r="L4" s="16"/>
      <c r="M4" s="16"/>
      <c r="N4" s="16"/>
    </row>
    <row r="5" spans="1:14" ht="41.25" customHeight="1" x14ac:dyDescent="0.25">
      <c r="A5" s="28">
        <v>21.1</v>
      </c>
      <c r="B5" s="20" t="s">
        <v>36</v>
      </c>
      <c r="C5" s="9"/>
      <c r="D5" s="9"/>
      <c r="E5" s="9"/>
      <c r="F5" s="9"/>
      <c r="G5" s="9"/>
      <c r="H5" s="16"/>
      <c r="I5" s="16"/>
      <c r="J5" s="16"/>
      <c r="K5" s="16"/>
      <c r="L5" s="16"/>
      <c r="M5" s="16"/>
      <c r="N5" s="16"/>
    </row>
    <row r="6" spans="1:14" ht="12.75" customHeight="1" x14ac:dyDescent="0.25">
      <c r="A6" s="28"/>
      <c r="B6" s="6" t="s">
        <v>10</v>
      </c>
      <c r="C6" s="9">
        <v>30000</v>
      </c>
      <c r="D6" s="9">
        <v>30000</v>
      </c>
      <c r="E6" s="9">
        <v>0</v>
      </c>
      <c r="F6" s="9">
        <v>0</v>
      </c>
      <c r="G6" s="9">
        <f>E6-F6</f>
        <v>0</v>
      </c>
      <c r="H6" s="16"/>
      <c r="I6" s="16"/>
      <c r="J6" s="16"/>
      <c r="K6" s="16"/>
      <c r="L6" s="16"/>
      <c r="M6" s="16"/>
      <c r="N6" s="16"/>
    </row>
    <row r="7" spans="1:14" ht="80.25" customHeight="1" x14ac:dyDescent="0.25">
      <c r="A7" s="28">
        <v>21.2</v>
      </c>
      <c r="B7" s="21" t="s">
        <v>37</v>
      </c>
      <c r="C7" s="9"/>
      <c r="D7" s="9"/>
      <c r="E7" s="9">
        <f t="shared" ref="E7:E8" si="0">C7-D7</f>
        <v>0</v>
      </c>
      <c r="F7" s="9"/>
      <c r="G7" s="9">
        <f t="shared" ref="G7:G8" si="1">E7-F7</f>
        <v>0</v>
      </c>
      <c r="H7" s="16"/>
      <c r="I7" s="16"/>
      <c r="J7" s="16"/>
      <c r="K7" s="16"/>
      <c r="L7" s="16"/>
      <c r="M7" s="16"/>
      <c r="N7" s="16"/>
    </row>
    <row r="8" spans="1:14" ht="15" customHeight="1" x14ac:dyDescent="0.25">
      <c r="A8" s="28"/>
      <c r="B8" s="6" t="s">
        <v>10</v>
      </c>
      <c r="C8" s="9">
        <v>5000</v>
      </c>
      <c r="D8" s="9">
        <v>4870</v>
      </c>
      <c r="E8" s="9">
        <f t="shared" si="0"/>
        <v>130</v>
      </c>
      <c r="F8" s="9">
        <v>128.69999999999999</v>
      </c>
      <c r="G8" s="9">
        <f t="shared" si="1"/>
        <v>1.3000000000000114</v>
      </c>
    </row>
    <row r="9" spans="1:14" ht="2.25" hidden="1" customHeight="1" x14ac:dyDescent="0.25">
      <c r="A9" s="31"/>
      <c r="B9" s="31"/>
      <c r="C9" s="31"/>
      <c r="D9" s="31"/>
      <c r="E9" s="31"/>
      <c r="F9" s="31"/>
      <c r="G9" s="31"/>
    </row>
    <row r="10" spans="1:14" ht="74.25" customHeight="1" x14ac:dyDescent="0.25">
      <c r="A10" s="28" t="s">
        <v>38</v>
      </c>
      <c r="B10" s="20" t="s">
        <v>39</v>
      </c>
      <c r="C10" s="9"/>
      <c r="D10" s="9"/>
      <c r="E10" s="9">
        <f>C10-D10</f>
        <v>0</v>
      </c>
      <c r="F10" s="9"/>
      <c r="G10" s="9">
        <f>E10-F10</f>
        <v>0</v>
      </c>
    </row>
    <row r="11" spans="1:14" x14ac:dyDescent="0.25">
      <c r="A11" s="28"/>
      <c r="B11" s="1" t="s">
        <v>10</v>
      </c>
      <c r="C11" s="9">
        <v>124500</v>
      </c>
      <c r="D11" s="9">
        <v>119500</v>
      </c>
      <c r="E11" s="9">
        <f t="shared" ref="E11:E18" si="2">C11-D11</f>
        <v>5000</v>
      </c>
      <c r="F11" s="9">
        <v>5000</v>
      </c>
      <c r="G11" s="9">
        <f t="shared" ref="G11:G18" si="3">E11-F11</f>
        <v>0</v>
      </c>
    </row>
    <row r="12" spans="1:14" ht="54.75" customHeight="1" x14ac:dyDescent="0.25">
      <c r="A12" s="28">
        <v>21.4</v>
      </c>
      <c r="B12" s="21" t="s">
        <v>40</v>
      </c>
      <c r="C12" s="9"/>
      <c r="D12" s="9"/>
      <c r="E12" s="9">
        <f t="shared" si="2"/>
        <v>0</v>
      </c>
      <c r="F12" s="9"/>
      <c r="G12" s="9">
        <f t="shared" si="3"/>
        <v>0</v>
      </c>
    </row>
    <row r="13" spans="1:14" x14ac:dyDescent="0.25">
      <c r="A13" s="28"/>
      <c r="B13" s="1" t="s">
        <v>10</v>
      </c>
      <c r="C13" s="9">
        <v>36584.699999999997</v>
      </c>
      <c r="D13" s="9">
        <v>36584.699999999997</v>
      </c>
      <c r="E13" s="9">
        <f t="shared" si="2"/>
        <v>0</v>
      </c>
      <c r="F13" s="9">
        <v>0</v>
      </c>
      <c r="G13" s="9">
        <f t="shared" si="3"/>
        <v>0</v>
      </c>
    </row>
    <row r="14" spans="1:14" ht="144.75" customHeight="1" x14ac:dyDescent="0.25">
      <c r="A14" s="19"/>
      <c r="B14" s="20" t="s">
        <v>41</v>
      </c>
      <c r="C14" s="9"/>
      <c r="D14" s="9"/>
      <c r="E14" s="9"/>
      <c r="F14" s="9"/>
      <c r="G14" s="9"/>
    </row>
    <row r="15" spans="1:14" x14ac:dyDescent="0.25">
      <c r="A15" s="19">
        <v>21.5</v>
      </c>
      <c r="B15" s="1" t="s">
        <v>10</v>
      </c>
      <c r="C15" s="9">
        <v>90000</v>
      </c>
      <c r="D15" s="9">
        <v>90000</v>
      </c>
      <c r="E15" s="9">
        <v>0</v>
      </c>
      <c r="F15" s="9"/>
      <c r="G15" s="9">
        <f>E15-F15</f>
        <v>0</v>
      </c>
    </row>
    <row r="16" spans="1:14" ht="49.5" customHeight="1" x14ac:dyDescent="0.25">
      <c r="A16" s="28">
        <v>21.6</v>
      </c>
      <c r="B16" s="21" t="s">
        <v>42</v>
      </c>
      <c r="C16" s="9"/>
      <c r="D16" s="9"/>
      <c r="E16" s="9">
        <f t="shared" si="2"/>
        <v>0</v>
      </c>
      <c r="F16" s="9"/>
      <c r="G16" s="9">
        <f t="shared" si="3"/>
        <v>0</v>
      </c>
    </row>
    <row r="17" spans="1:7" ht="19.5" customHeight="1" x14ac:dyDescent="0.25">
      <c r="A17" s="28"/>
      <c r="B17" s="1" t="s">
        <v>10</v>
      </c>
      <c r="C17" s="9">
        <v>2600</v>
      </c>
      <c r="D17" s="9">
        <v>2580</v>
      </c>
      <c r="E17" s="9">
        <f t="shared" si="2"/>
        <v>20</v>
      </c>
      <c r="F17" s="9">
        <v>16.225000000000001</v>
      </c>
      <c r="G17" s="9">
        <f t="shared" si="3"/>
        <v>3.7749999999999986</v>
      </c>
    </row>
    <row r="18" spans="1:7" ht="88.5" customHeight="1" x14ac:dyDescent="0.25">
      <c r="A18" s="28">
        <v>21.7</v>
      </c>
      <c r="B18" s="20" t="s">
        <v>43</v>
      </c>
      <c r="C18" s="9"/>
      <c r="D18" s="9"/>
      <c r="E18" s="9">
        <f t="shared" si="2"/>
        <v>0</v>
      </c>
      <c r="F18" s="9"/>
      <c r="G18" s="9">
        <f t="shared" si="3"/>
        <v>0</v>
      </c>
    </row>
    <row r="19" spans="1:7" x14ac:dyDescent="0.25">
      <c r="A19" s="28"/>
      <c r="B19" s="2" t="s">
        <v>10</v>
      </c>
      <c r="C19" s="9">
        <v>200000</v>
      </c>
      <c r="D19" s="9">
        <v>7065.4</v>
      </c>
      <c r="E19" s="9">
        <v>192934.6</v>
      </c>
      <c r="F19" s="9">
        <v>186069.85</v>
      </c>
      <c r="G19" s="9">
        <f>E19-F19</f>
        <v>6864.75</v>
      </c>
    </row>
    <row r="20" spans="1:7" ht="34.5" customHeight="1" x14ac:dyDescent="0.25">
      <c r="A20" s="19"/>
      <c r="B20" s="21" t="s">
        <v>44</v>
      </c>
      <c r="C20" s="9"/>
      <c r="D20" s="9"/>
      <c r="E20" s="9"/>
      <c r="F20" s="9"/>
      <c r="G20" s="9"/>
    </row>
    <row r="21" spans="1:7" ht="14.25" customHeight="1" x14ac:dyDescent="0.25">
      <c r="A21" s="19">
        <v>22.1</v>
      </c>
      <c r="B21" s="2" t="s">
        <v>10</v>
      </c>
      <c r="C21" s="9">
        <v>84200</v>
      </c>
      <c r="D21" s="9">
        <v>84200</v>
      </c>
      <c r="E21" s="9">
        <v>0</v>
      </c>
      <c r="F21" s="9">
        <v>0</v>
      </c>
      <c r="G21" s="9">
        <f>E21-F21</f>
        <v>0</v>
      </c>
    </row>
    <row r="22" spans="1:7" ht="0.75" customHeight="1" x14ac:dyDescent="0.25">
      <c r="A22" s="33"/>
      <c r="B22" s="33"/>
      <c r="C22" s="33"/>
      <c r="D22" s="33"/>
      <c r="E22" s="33"/>
      <c r="F22" s="33"/>
      <c r="G22" s="33"/>
    </row>
    <row r="23" spans="1:7" ht="61.5" customHeight="1" x14ac:dyDescent="0.25">
      <c r="A23" s="28">
        <v>22.2</v>
      </c>
      <c r="B23" s="20" t="s">
        <v>45</v>
      </c>
      <c r="C23" s="9"/>
      <c r="D23" s="9"/>
      <c r="E23" s="9">
        <f>C23-D23</f>
        <v>0</v>
      </c>
      <c r="F23" s="9"/>
      <c r="G23" s="9">
        <f>E23-F23</f>
        <v>0</v>
      </c>
    </row>
    <row r="24" spans="1:7" ht="18.75" customHeight="1" x14ac:dyDescent="0.25">
      <c r="A24" s="28"/>
      <c r="B24" s="1" t="s">
        <v>10</v>
      </c>
      <c r="C24" s="9">
        <v>50000</v>
      </c>
      <c r="D24" s="9">
        <v>50000</v>
      </c>
      <c r="E24" s="9">
        <f t="shared" ref="E24:E30" si="4">C24-D24</f>
        <v>0</v>
      </c>
      <c r="F24" s="9">
        <v>0</v>
      </c>
      <c r="G24" s="9">
        <f t="shared" ref="G24:G30" si="5">E24-F24</f>
        <v>0</v>
      </c>
    </row>
    <row r="25" spans="1:7" ht="150" customHeight="1" x14ac:dyDescent="0.25">
      <c r="A25" s="34">
        <v>22.3</v>
      </c>
      <c r="B25" s="21" t="s">
        <v>46</v>
      </c>
      <c r="C25" s="9">
        <v>53000</v>
      </c>
      <c r="D25" s="9">
        <v>53000</v>
      </c>
      <c r="E25" s="9">
        <v>0</v>
      </c>
      <c r="F25" s="9"/>
      <c r="G25" s="9">
        <f t="shared" si="5"/>
        <v>0</v>
      </c>
    </row>
    <row r="26" spans="1:7" ht="15" hidden="1" customHeight="1" x14ac:dyDescent="0.25">
      <c r="A26" s="35"/>
      <c r="B26" s="1" t="s">
        <v>10</v>
      </c>
      <c r="C26" s="9">
        <v>53000</v>
      </c>
      <c r="D26" s="9">
        <v>50000</v>
      </c>
      <c r="E26" s="9">
        <f t="shared" si="4"/>
        <v>3000</v>
      </c>
      <c r="F26" s="9">
        <v>0</v>
      </c>
      <c r="G26" s="9">
        <f t="shared" si="5"/>
        <v>3000</v>
      </c>
    </row>
    <row r="27" spans="1:7" ht="54" customHeight="1" x14ac:dyDescent="0.25">
      <c r="A27" s="28">
        <v>22.4</v>
      </c>
      <c r="B27" s="20" t="s">
        <v>47</v>
      </c>
      <c r="C27" s="9"/>
      <c r="D27" s="9"/>
      <c r="E27" s="9">
        <f t="shared" si="4"/>
        <v>0</v>
      </c>
      <c r="F27" s="9"/>
      <c r="G27" s="9">
        <f t="shared" si="5"/>
        <v>0</v>
      </c>
    </row>
    <row r="28" spans="1:7" x14ac:dyDescent="0.25">
      <c r="A28" s="28"/>
      <c r="B28" s="1" t="s">
        <v>10</v>
      </c>
      <c r="C28" s="9">
        <v>400</v>
      </c>
      <c r="D28" s="9">
        <v>400</v>
      </c>
      <c r="E28" s="9">
        <f t="shared" si="4"/>
        <v>0</v>
      </c>
      <c r="F28" s="9">
        <v>0</v>
      </c>
      <c r="G28" s="9">
        <f t="shared" si="5"/>
        <v>0</v>
      </c>
    </row>
    <row r="29" spans="1:7" ht="40.5" customHeight="1" x14ac:dyDescent="0.25">
      <c r="A29" s="28">
        <v>22.5</v>
      </c>
      <c r="B29" s="21" t="s">
        <v>48</v>
      </c>
      <c r="C29" s="9"/>
      <c r="D29" s="9"/>
      <c r="E29" s="9">
        <f t="shared" si="4"/>
        <v>0</v>
      </c>
      <c r="F29" s="9"/>
      <c r="G29" s="9">
        <f t="shared" si="5"/>
        <v>0</v>
      </c>
    </row>
    <row r="30" spans="1:7" x14ac:dyDescent="0.25">
      <c r="A30" s="28"/>
      <c r="B30" s="1" t="s">
        <v>10</v>
      </c>
      <c r="C30" s="9">
        <v>128600</v>
      </c>
      <c r="D30" s="9">
        <v>128600</v>
      </c>
      <c r="E30" s="9">
        <f t="shared" si="4"/>
        <v>0</v>
      </c>
      <c r="F30" s="9">
        <v>0</v>
      </c>
      <c r="G30" s="9">
        <f t="shared" si="5"/>
        <v>0</v>
      </c>
    </row>
    <row r="31" spans="1:7" ht="0.75" customHeight="1" x14ac:dyDescent="0.25">
      <c r="A31" s="31"/>
      <c r="B31" s="31"/>
      <c r="C31" s="31"/>
      <c r="D31" s="31"/>
      <c r="E31" s="31"/>
      <c r="F31" s="31"/>
      <c r="G31" s="31"/>
    </row>
    <row r="32" spans="1:7" ht="37.5" customHeight="1" x14ac:dyDescent="0.25">
      <c r="A32" s="28">
        <v>23.1</v>
      </c>
      <c r="B32" s="20" t="s">
        <v>49</v>
      </c>
      <c r="C32" s="9"/>
      <c r="D32" s="9"/>
      <c r="E32" s="9">
        <f>C32-D32</f>
        <v>0</v>
      </c>
      <c r="F32" s="9"/>
      <c r="G32" s="9">
        <f>E32-F32</f>
        <v>0</v>
      </c>
    </row>
    <row r="33" spans="1:9" x14ac:dyDescent="0.25">
      <c r="A33" s="28"/>
      <c r="B33" s="1" t="s">
        <v>10</v>
      </c>
      <c r="C33" s="9">
        <v>90000</v>
      </c>
      <c r="D33" s="9">
        <v>90000</v>
      </c>
      <c r="E33" s="9">
        <f t="shared" ref="E33:E41" si="6">C33-D33</f>
        <v>0</v>
      </c>
      <c r="F33" s="9">
        <v>0</v>
      </c>
      <c r="G33" s="9">
        <f t="shared" ref="G33:G41" si="7">E33-F33</f>
        <v>0</v>
      </c>
    </row>
    <row r="34" spans="1:9" ht="35.25" customHeight="1" x14ac:dyDescent="0.25">
      <c r="A34" s="28">
        <v>23.2</v>
      </c>
      <c r="B34" s="21" t="s">
        <v>50</v>
      </c>
      <c r="C34" s="9"/>
      <c r="D34" s="9"/>
      <c r="E34" s="9">
        <f t="shared" si="6"/>
        <v>0</v>
      </c>
      <c r="F34" s="9"/>
      <c r="G34" s="9">
        <f t="shared" si="7"/>
        <v>0</v>
      </c>
    </row>
    <row r="35" spans="1:9" x14ac:dyDescent="0.25">
      <c r="A35" s="28"/>
      <c r="B35" s="1" t="s">
        <v>10</v>
      </c>
      <c r="C35" s="9">
        <v>40000</v>
      </c>
      <c r="D35" s="9">
        <v>16000</v>
      </c>
      <c r="E35" s="9">
        <f t="shared" si="6"/>
        <v>24000</v>
      </c>
      <c r="F35" s="9">
        <v>24000</v>
      </c>
      <c r="G35" s="9">
        <f t="shared" si="7"/>
        <v>0</v>
      </c>
    </row>
    <row r="36" spans="1:9" ht="77.25" customHeight="1" x14ac:dyDescent="0.25">
      <c r="A36" s="19"/>
      <c r="B36" s="20" t="s">
        <v>51</v>
      </c>
      <c r="C36" s="9"/>
      <c r="D36" s="9"/>
      <c r="E36" s="9"/>
      <c r="F36" s="9"/>
      <c r="G36" s="9"/>
    </row>
    <row r="37" spans="1:9" x14ac:dyDescent="0.25">
      <c r="A37" s="19">
        <v>23.3</v>
      </c>
      <c r="B37" s="1" t="s">
        <v>10</v>
      </c>
      <c r="C37" s="9">
        <v>30000</v>
      </c>
      <c r="D37" s="9">
        <v>12000</v>
      </c>
      <c r="E37" s="9">
        <f>C37-D37</f>
        <v>18000</v>
      </c>
      <c r="F37" s="9">
        <v>16868.974999999999</v>
      </c>
      <c r="G37" s="9">
        <f>E37-F37</f>
        <v>1131.0250000000015</v>
      </c>
    </row>
    <row r="38" spans="1:9" ht="111" customHeight="1" x14ac:dyDescent="0.25">
      <c r="A38" s="28">
        <v>23.4</v>
      </c>
      <c r="B38" s="21" t="s">
        <v>52</v>
      </c>
      <c r="C38" s="9"/>
      <c r="D38" s="9"/>
      <c r="E38" s="9">
        <f t="shared" si="6"/>
        <v>0</v>
      </c>
      <c r="F38" s="9"/>
      <c r="G38" s="9">
        <f t="shared" si="7"/>
        <v>0</v>
      </c>
    </row>
    <row r="39" spans="1:9" x14ac:dyDescent="0.25">
      <c r="A39" s="28"/>
      <c r="B39" s="1" t="s">
        <v>10</v>
      </c>
      <c r="C39" s="9">
        <v>7000</v>
      </c>
      <c r="D39" s="9">
        <v>7000</v>
      </c>
      <c r="E39" s="9">
        <f t="shared" si="6"/>
        <v>0</v>
      </c>
      <c r="F39" s="9">
        <v>0</v>
      </c>
      <c r="G39" s="9">
        <f t="shared" si="7"/>
        <v>0</v>
      </c>
    </row>
    <row r="40" spans="1:9" ht="34.5" customHeight="1" x14ac:dyDescent="0.25">
      <c r="A40" s="22">
        <v>24.1</v>
      </c>
      <c r="B40" s="20" t="s">
        <v>53</v>
      </c>
      <c r="C40" s="9"/>
      <c r="D40" s="9"/>
      <c r="E40" s="9">
        <f t="shared" si="6"/>
        <v>0</v>
      </c>
      <c r="F40" s="9"/>
      <c r="G40" s="9">
        <f t="shared" si="7"/>
        <v>0</v>
      </c>
    </row>
    <row r="41" spans="1:9" x14ac:dyDescent="0.25">
      <c r="A41" s="23"/>
      <c r="B41" s="1" t="s">
        <v>10</v>
      </c>
      <c r="C41" s="9">
        <v>13000</v>
      </c>
      <c r="D41" s="9">
        <v>13000</v>
      </c>
      <c r="E41" s="9">
        <f t="shared" si="6"/>
        <v>0</v>
      </c>
      <c r="F41" s="9">
        <v>0</v>
      </c>
      <c r="G41" s="9">
        <f t="shared" si="7"/>
        <v>0</v>
      </c>
    </row>
    <row r="42" spans="1:9" s="14" customFormat="1" ht="75" customHeight="1" x14ac:dyDescent="0.25">
      <c r="A42" s="22">
        <v>24.2</v>
      </c>
      <c r="B42" s="21" t="s">
        <v>54</v>
      </c>
      <c r="C42" s="9"/>
      <c r="D42" s="9"/>
      <c r="E42" s="9">
        <f t="shared" ref="E42:E45" si="8">C42-D42</f>
        <v>0</v>
      </c>
      <c r="F42" s="9"/>
      <c r="G42" s="9">
        <f t="shared" ref="G42:G44" si="9">E42-F42</f>
        <v>0</v>
      </c>
      <c r="H42" s="12"/>
      <c r="I42" s="13"/>
    </row>
    <row r="43" spans="1:9" x14ac:dyDescent="0.25">
      <c r="A43" s="23"/>
      <c r="B43" s="1" t="s">
        <v>10</v>
      </c>
      <c r="C43" s="9">
        <v>10000</v>
      </c>
      <c r="D43" s="9">
        <v>10000</v>
      </c>
      <c r="E43" s="9">
        <f t="shared" si="8"/>
        <v>0</v>
      </c>
      <c r="F43" s="9">
        <v>0</v>
      </c>
      <c r="G43" s="9">
        <f t="shared" si="9"/>
        <v>0</v>
      </c>
    </row>
    <row r="44" spans="1:9" ht="54.75" customHeight="1" x14ac:dyDescent="0.25">
      <c r="A44" s="22">
        <v>24.3</v>
      </c>
      <c r="B44" s="20" t="s">
        <v>55</v>
      </c>
      <c r="C44" s="9"/>
      <c r="D44" s="9"/>
      <c r="E44" s="9">
        <f t="shared" si="8"/>
        <v>0</v>
      </c>
      <c r="F44" s="9"/>
      <c r="G44" s="9">
        <f t="shared" si="9"/>
        <v>0</v>
      </c>
    </row>
    <row r="45" spans="1:9" x14ac:dyDescent="0.25">
      <c r="A45" s="23"/>
      <c r="B45" s="1" t="s">
        <v>10</v>
      </c>
      <c r="C45" s="9">
        <v>11000</v>
      </c>
      <c r="D45" s="9">
        <v>10000</v>
      </c>
      <c r="E45" s="9">
        <f t="shared" si="8"/>
        <v>1000</v>
      </c>
      <c r="F45" s="9">
        <v>689.42200000000003</v>
      </c>
      <c r="G45" s="9">
        <f>E45-F45</f>
        <v>310.57799999999997</v>
      </c>
    </row>
    <row r="46" spans="1:9" ht="71.25" customHeight="1" x14ac:dyDescent="0.25">
      <c r="A46" s="22">
        <v>24.4</v>
      </c>
      <c r="B46" s="21" t="s">
        <v>56</v>
      </c>
      <c r="C46" s="9"/>
      <c r="D46" s="9"/>
      <c r="E46" s="9">
        <f t="shared" ref="E46:E53" si="10">C46-D46</f>
        <v>0</v>
      </c>
      <c r="F46" s="9"/>
      <c r="G46" s="9">
        <f t="shared" ref="G46:G53" si="11">E46-F46</f>
        <v>0</v>
      </c>
    </row>
    <row r="47" spans="1:9" x14ac:dyDescent="0.25">
      <c r="A47" s="23"/>
      <c r="B47" s="1" t="s">
        <v>10</v>
      </c>
      <c r="C47" s="9">
        <v>1400</v>
      </c>
      <c r="D47" s="9">
        <v>1400</v>
      </c>
      <c r="E47" s="9">
        <f t="shared" si="10"/>
        <v>0</v>
      </c>
      <c r="F47" s="9">
        <v>0</v>
      </c>
      <c r="G47" s="9">
        <f t="shared" si="11"/>
        <v>0</v>
      </c>
    </row>
    <row r="48" spans="1:9" ht="131.25" x14ac:dyDescent="0.25">
      <c r="A48" s="22">
        <v>24.5</v>
      </c>
      <c r="B48" s="20" t="s">
        <v>57</v>
      </c>
      <c r="C48" s="9"/>
      <c r="D48" s="9"/>
      <c r="E48" s="9">
        <f t="shared" si="10"/>
        <v>0</v>
      </c>
      <c r="F48" s="9"/>
      <c r="G48" s="9">
        <f t="shared" si="11"/>
        <v>0</v>
      </c>
    </row>
    <row r="49" spans="1:7" x14ac:dyDescent="0.25">
      <c r="A49" s="23"/>
      <c r="B49" s="1" t="s">
        <v>10</v>
      </c>
      <c r="C49" s="9">
        <v>22200</v>
      </c>
      <c r="D49" s="9">
        <v>22200</v>
      </c>
      <c r="E49" s="9">
        <f t="shared" si="10"/>
        <v>0</v>
      </c>
      <c r="F49" s="9">
        <v>0</v>
      </c>
      <c r="G49" s="9">
        <f t="shared" si="11"/>
        <v>0</v>
      </c>
    </row>
    <row r="50" spans="1:7" ht="56.25" x14ac:dyDescent="0.25">
      <c r="A50" s="22">
        <v>25.1</v>
      </c>
      <c r="B50" s="21" t="s">
        <v>58</v>
      </c>
      <c r="C50" s="9"/>
      <c r="D50" s="9"/>
      <c r="E50" s="9">
        <f t="shared" si="10"/>
        <v>0</v>
      </c>
      <c r="F50" s="9"/>
      <c r="G50" s="9">
        <f t="shared" si="11"/>
        <v>0</v>
      </c>
    </row>
    <row r="51" spans="1:7" x14ac:dyDescent="0.25">
      <c r="A51" s="23"/>
      <c r="B51" s="1" t="s">
        <v>10</v>
      </c>
      <c r="C51" s="9">
        <v>40000</v>
      </c>
      <c r="D51" s="9">
        <v>40000</v>
      </c>
      <c r="E51" s="9">
        <v>0</v>
      </c>
      <c r="F51" s="9">
        <v>0</v>
      </c>
      <c r="G51" s="9">
        <f>E51-F51</f>
        <v>0</v>
      </c>
    </row>
    <row r="52" spans="1:7" ht="75" x14ac:dyDescent="0.25">
      <c r="A52" s="22">
        <v>25.2</v>
      </c>
      <c r="B52" s="20" t="s">
        <v>59</v>
      </c>
      <c r="C52" s="9"/>
      <c r="D52" s="9"/>
      <c r="E52" s="9">
        <f t="shared" si="10"/>
        <v>0</v>
      </c>
      <c r="F52" s="9"/>
      <c r="G52" s="9">
        <f t="shared" si="11"/>
        <v>0</v>
      </c>
    </row>
    <row r="53" spans="1:7" x14ac:dyDescent="0.25">
      <c r="A53" s="23"/>
      <c r="B53" s="1" t="s">
        <v>10</v>
      </c>
      <c r="C53" s="9">
        <v>10000</v>
      </c>
      <c r="D53" s="9">
        <v>10000</v>
      </c>
      <c r="E53" s="9">
        <f t="shared" si="10"/>
        <v>0</v>
      </c>
      <c r="F53" s="9">
        <v>0</v>
      </c>
      <c r="G53" s="9">
        <f t="shared" si="11"/>
        <v>0</v>
      </c>
    </row>
    <row r="54" spans="1:7" ht="37.5" x14ac:dyDescent="0.25">
      <c r="A54" s="22">
        <v>26.1</v>
      </c>
      <c r="B54" s="21" t="s">
        <v>60</v>
      </c>
      <c r="C54" s="9"/>
      <c r="D54" s="9"/>
      <c r="E54" s="9">
        <f t="shared" ref="E54:E63" si="12">C54-D54</f>
        <v>0</v>
      </c>
      <c r="F54" s="9"/>
      <c r="G54" s="9">
        <f t="shared" ref="G54:G62" si="13">E54-F54</f>
        <v>0</v>
      </c>
    </row>
    <row r="55" spans="1:7" x14ac:dyDescent="0.25">
      <c r="A55" s="23"/>
      <c r="B55" s="1" t="s">
        <v>10</v>
      </c>
      <c r="C55" s="9">
        <v>2000</v>
      </c>
      <c r="D55" s="9">
        <v>0</v>
      </c>
      <c r="E55" s="9">
        <f t="shared" si="12"/>
        <v>2000</v>
      </c>
      <c r="F55" s="9">
        <v>600</v>
      </c>
      <c r="G55" s="9">
        <f t="shared" si="13"/>
        <v>1400</v>
      </c>
    </row>
    <row r="56" spans="1:7" ht="281.25" x14ac:dyDescent="0.25">
      <c r="A56" s="22">
        <v>26.2</v>
      </c>
      <c r="B56" s="20" t="s">
        <v>61</v>
      </c>
      <c r="C56" s="9"/>
      <c r="D56" s="9"/>
      <c r="E56" s="9">
        <f t="shared" si="12"/>
        <v>0</v>
      </c>
      <c r="F56" s="9"/>
      <c r="G56" s="9">
        <f t="shared" si="13"/>
        <v>0</v>
      </c>
    </row>
    <row r="57" spans="1:7" x14ac:dyDescent="0.25">
      <c r="A57" s="23"/>
      <c r="B57" s="1" t="s">
        <v>10</v>
      </c>
      <c r="C57" s="9">
        <v>1000</v>
      </c>
      <c r="D57" s="9">
        <v>1000</v>
      </c>
      <c r="E57" s="9">
        <f t="shared" si="12"/>
        <v>0</v>
      </c>
      <c r="F57" s="9">
        <v>0</v>
      </c>
      <c r="G57" s="9">
        <f t="shared" si="13"/>
        <v>0</v>
      </c>
    </row>
    <row r="58" spans="1:7" ht="93.75" x14ac:dyDescent="0.25">
      <c r="A58" s="22">
        <v>26.3</v>
      </c>
      <c r="B58" s="21" t="s">
        <v>62</v>
      </c>
      <c r="C58" s="9"/>
      <c r="D58" s="9"/>
      <c r="E58" s="9">
        <f t="shared" si="12"/>
        <v>0</v>
      </c>
      <c r="F58" s="9"/>
      <c r="G58" s="9">
        <f t="shared" si="13"/>
        <v>0</v>
      </c>
    </row>
    <row r="59" spans="1:7" x14ac:dyDescent="0.25">
      <c r="A59" s="23"/>
      <c r="B59" s="1" t="s">
        <v>10</v>
      </c>
      <c r="C59" s="9">
        <v>25500</v>
      </c>
      <c r="D59" s="9">
        <v>2500</v>
      </c>
      <c r="E59" s="9">
        <f t="shared" si="12"/>
        <v>23000</v>
      </c>
      <c r="F59" s="9">
        <v>3632.8609999999999</v>
      </c>
      <c r="G59" s="9">
        <f>E59-F59</f>
        <v>19367.138999999999</v>
      </c>
    </row>
    <row r="60" spans="1:7" ht="75" x14ac:dyDescent="0.25">
      <c r="A60" s="22">
        <v>26.4</v>
      </c>
      <c r="B60" s="20" t="s">
        <v>63</v>
      </c>
      <c r="C60" s="9"/>
      <c r="D60" s="9"/>
      <c r="E60" s="9">
        <f t="shared" si="12"/>
        <v>0</v>
      </c>
      <c r="F60" s="9"/>
      <c r="G60" s="9">
        <f t="shared" si="13"/>
        <v>0</v>
      </c>
    </row>
    <row r="61" spans="1:7" x14ac:dyDescent="0.25">
      <c r="A61" s="23"/>
      <c r="B61" s="1" t="s">
        <v>10</v>
      </c>
      <c r="C61" s="9">
        <v>90000</v>
      </c>
      <c r="D61" s="9">
        <v>53000</v>
      </c>
      <c r="E61" s="9">
        <f t="shared" si="12"/>
        <v>37000</v>
      </c>
      <c r="F61" s="9">
        <v>7042.75</v>
      </c>
      <c r="G61" s="9">
        <f>E61-F61</f>
        <v>29957.25</v>
      </c>
    </row>
    <row r="62" spans="1:7" ht="93.75" x14ac:dyDescent="0.25">
      <c r="A62" s="22">
        <v>26.5</v>
      </c>
      <c r="B62" s="21" t="s">
        <v>64</v>
      </c>
      <c r="C62" s="9"/>
      <c r="D62" s="9"/>
      <c r="E62" s="9">
        <f t="shared" si="12"/>
        <v>0</v>
      </c>
      <c r="F62" s="9"/>
      <c r="G62" s="9">
        <f t="shared" si="13"/>
        <v>0</v>
      </c>
    </row>
    <row r="63" spans="1:7" x14ac:dyDescent="0.25">
      <c r="A63" s="23"/>
      <c r="B63" s="1" t="s">
        <v>10</v>
      </c>
      <c r="C63" s="9">
        <v>40000</v>
      </c>
      <c r="D63" s="9">
        <v>15000</v>
      </c>
      <c r="E63" s="9">
        <f t="shared" si="12"/>
        <v>25000</v>
      </c>
      <c r="F63" s="9">
        <v>4288.5590000000002</v>
      </c>
      <c r="G63" s="9">
        <f>E63-F63</f>
        <v>20711.440999999999</v>
      </c>
    </row>
    <row r="64" spans="1:7" ht="75" x14ac:dyDescent="0.25">
      <c r="A64" s="22">
        <v>26.6</v>
      </c>
      <c r="B64" s="20" t="s">
        <v>65</v>
      </c>
      <c r="C64" s="9"/>
      <c r="D64" s="9"/>
      <c r="E64" s="9">
        <f t="shared" ref="E64" si="14">C64-D64</f>
        <v>0</v>
      </c>
      <c r="F64" s="9"/>
      <c r="G64" s="9">
        <f t="shared" ref="G64:G67" si="15">E64-F64</f>
        <v>0</v>
      </c>
    </row>
    <row r="65" spans="1:9" x14ac:dyDescent="0.25">
      <c r="A65" s="23"/>
      <c r="B65" s="1" t="s">
        <v>10</v>
      </c>
      <c r="C65" s="9">
        <v>6700</v>
      </c>
      <c r="D65" s="9">
        <v>6700</v>
      </c>
      <c r="E65" s="9">
        <f>C65-D65</f>
        <v>0</v>
      </c>
      <c r="F65" s="9">
        <v>0</v>
      </c>
      <c r="G65" s="9">
        <f>E65-F65</f>
        <v>0</v>
      </c>
    </row>
    <row r="66" spans="1:9" ht="93.75" x14ac:dyDescent="0.25">
      <c r="A66" s="22">
        <v>26.7</v>
      </c>
      <c r="B66" s="21" t="s">
        <v>64</v>
      </c>
      <c r="C66" s="9"/>
      <c r="D66" s="9"/>
      <c r="E66" s="9">
        <f t="shared" ref="E66:E67" si="16">C66-D66</f>
        <v>0</v>
      </c>
      <c r="F66" s="9"/>
      <c r="G66" s="9">
        <f t="shared" si="15"/>
        <v>0</v>
      </c>
    </row>
    <row r="67" spans="1:9" x14ac:dyDescent="0.25">
      <c r="A67" s="23"/>
      <c r="B67" s="1" t="s">
        <v>10</v>
      </c>
      <c r="C67" s="9">
        <v>2500</v>
      </c>
      <c r="D67" s="9">
        <v>2500</v>
      </c>
      <c r="E67" s="9">
        <f t="shared" si="16"/>
        <v>0</v>
      </c>
      <c r="F67" s="9">
        <v>0</v>
      </c>
      <c r="G67" s="9">
        <f t="shared" si="15"/>
        <v>0</v>
      </c>
    </row>
    <row r="68" spans="1:9" ht="18.75" x14ac:dyDescent="0.25">
      <c r="A68" s="22"/>
      <c r="B68" s="24" t="s">
        <v>66</v>
      </c>
      <c r="C68" s="11">
        <f>C67+C65+C63+C61+C59+C57+C55+C53+C51+C49+C47+C45+C43+C41+C39+C37+C33+C35+C30+C28+C25+C24+C21+C19+C17+C15+C13+C11+C8+C6</f>
        <v>1247184.7</v>
      </c>
      <c r="D68" s="11">
        <f>D67+D65+D63+D61+D59+D57+D55+D53+D51+D49+D47+D45+D43+D41+D39+D37+D35+D33+D30+D28+D25+D21+D19+D17+D15+D13+D11+D8+D6+D24</f>
        <v>919100.1</v>
      </c>
      <c r="E68" s="11">
        <f t="shared" ref="E68" si="17">E67+E65+E63+E61+E59+E57+E55+E53+E51+E49+E47+E45+E43+E41+E39+E37+E35+E33+E30+E28+E25+E21+E19+E17+E15+E13+E11+E8+E6+E24</f>
        <v>328084.59999999998</v>
      </c>
      <c r="F68" s="11">
        <f>F67+F65+F63+F61+F59+F57+F55+F53+F51+F49+F47+F45+F43+F41+F39+F37+F35+F33+F30+F28+F24+F21+F19+F17+F13+F11+F8+F6</f>
        <v>248337.34200000003</v>
      </c>
      <c r="G68" s="11">
        <f>G67+G65+G63+G61+G59+G57+G55+G53+G51+G49+G47+G45+G43+G41+G39+G37+G35+G33+G30+G28+G25+G24+G21+G19+G17+G15+G13+G11+G8+G6</f>
        <v>79747.257999999987</v>
      </c>
    </row>
    <row r="71" spans="1:9" s="26" customFormat="1" ht="18.75" x14ac:dyDescent="0.3">
      <c r="A71" s="25"/>
      <c r="H71" s="27"/>
      <c r="I71" s="25"/>
    </row>
    <row r="72" spans="1:9" s="26" customFormat="1" ht="18.75" x14ac:dyDescent="0.3">
      <c r="A72" s="25" t="s">
        <v>69</v>
      </c>
      <c r="H72" s="27"/>
      <c r="I72" s="25"/>
    </row>
    <row r="73" spans="1:9" ht="18.75" x14ac:dyDescent="0.3">
      <c r="A73" s="25" t="s">
        <v>67</v>
      </c>
      <c r="E73" s="14"/>
      <c r="F73" s="26" t="s">
        <v>68</v>
      </c>
      <c r="G73" s="14"/>
    </row>
  </sheetData>
  <mergeCells count="19">
    <mergeCell ref="A38:A39"/>
    <mergeCell ref="A25:A26"/>
    <mergeCell ref="A27:A28"/>
    <mergeCell ref="A29:A30"/>
    <mergeCell ref="A31:G31"/>
    <mergeCell ref="A32:A33"/>
    <mergeCell ref="A34:A35"/>
    <mergeCell ref="A23:A24"/>
    <mergeCell ref="A1:G1"/>
    <mergeCell ref="A3:G3"/>
    <mergeCell ref="A4:G4"/>
    <mergeCell ref="A5:A6"/>
    <mergeCell ref="A7:A8"/>
    <mergeCell ref="A9:G9"/>
    <mergeCell ref="A10:A11"/>
    <mergeCell ref="A12:A13"/>
    <mergeCell ref="A16:A17"/>
    <mergeCell ref="A18:A19"/>
    <mergeCell ref="A22:G2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28" workbookViewId="0">
      <selection activeCell="K47" sqref="K47"/>
    </sheetView>
  </sheetViews>
  <sheetFormatPr defaultRowHeight="15" x14ac:dyDescent="0.25"/>
  <cols>
    <col min="1" max="1" width="6.42578125" style="7" customWidth="1"/>
    <col min="2" max="2" width="17.5703125" style="4" customWidth="1"/>
    <col min="3" max="3" width="16.28515625" style="4" customWidth="1"/>
    <col min="4" max="4" width="18" style="4" customWidth="1"/>
    <col min="5" max="5" width="15" style="4" customWidth="1"/>
    <col min="6" max="6" width="14.5703125" style="4" customWidth="1"/>
    <col min="7" max="7" width="14.7109375" style="4" customWidth="1"/>
    <col min="8" max="8" width="9.140625" style="3"/>
    <col min="9" max="9" width="9.140625" style="7"/>
    <col min="10" max="16384" width="9.140625" style="4"/>
  </cols>
  <sheetData>
    <row r="1" spans="1:14" ht="70.5" customHeight="1" x14ac:dyDescent="0.25">
      <c r="A1" s="29" t="s">
        <v>28</v>
      </c>
      <c r="B1" s="30"/>
      <c r="C1" s="30"/>
      <c r="D1" s="30"/>
      <c r="E1" s="30"/>
      <c r="F1" s="30"/>
      <c r="G1" s="30"/>
      <c r="H1" s="16"/>
      <c r="I1" s="16"/>
      <c r="J1" s="16"/>
      <c r="K1" s="16"/>
      <c r="L1" s="16"/>
      <c r="M1" s="16"/>
      <c r="N1" s="16"/>
    </row>
    <row r="2" spans="1:14" s="10" customFormat="1" ht="51.75" customHeight="1" x14ac:dyDescent="0.25">
      <c r="A2" s="8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17"/>
      <c r="I2" s="17"/>
      <c r="J2" s="17"/>
      <c r="K2" s="17"/>
      <c r="L2" s="17"/>
      <c r="M2" s="17"/>
      <c r="N2" s="17"/>
    </row>
    <row r="3" spans="1:14" x14ac:dyDescent="0.25">
      <c r="A3" s="31" t="s">
        <v>7</v>
      </c>
      <c r="B3" s="31"/>
      <c r="C3" s="31"/>
      <c r="D3" s="31"/>
      <c r="E3" s="31"/>
      <c r="F3" s="31"/>
      <c r="G3" s="31"/>
      <c r="H3" s="16"/>
      <c r="I3" s="16"/>
      <c r="J3" s="16"/>
      <c r="K3" s="16"/>
      <c r="L3" s="16"/>
      <c r="M3" s="16"/>
      <c r="N3" s="16"/>
    </row>
    <row r="4" spans="1:14" x14ac:dyDescent="0.25">
      <c r="A4" s="32" t="s">
        <v>8</v>
      </c>
      <c r="B4" s="32"/>
      <c r="C4" s="32"/>
      <c r="D4" s="32"/>
      <c r="E4" s="32"/>
      <c r="F4" s="32"/>
      <c r="G4" s="32"/>
      <c r="H4" s="16"/>
      <c r="I4" s="16"/>
      <c r="J4" s="16"/>
      <c r="K4" s="16"/>
      <c r="L4" s="16"/>
      <c r="M4" s="16"/>
      <c r="N4" s="16"/>
    </row>
    <row r="5" spans="1:14" ht="105" x14ac:dyDescent="0.25">
      <c r="A5" s="28">
        <v>21.1</v>
      </c>
      <c r="B5" s="6" t="s">
        <v>9</v>
      </c>
      <c r="C5" s="9"/>
      <c r="D5" s="9"/>
      <c r="E5" s="9"/>
      <c r="F5" s="9"/>
      <c r="G5" s="9"/>
      <c r="H5" s="16"/>
      <c r="I5" s="16"/>
      <c r="J5" s="16"/>
      <c r="K5" s="16"/>
      <c r="L5" s="16"/>
      <c r="M5" s="16"/>
      <c r="N5" s="16"/>
    </row>
    <row r="6" spans="1:14" ht="30" x14ac:dyDescent="0.25">
      <c r="A6" s="28"/>
      <c r="B6" s="6" t="s">
        <v>10</v>
      </c>
      <c r="C6" s="9">
        <v>40000</v>
      </c>
      <c r="D6" s="9">
        <v>15000</v>
      </c>
      <c r="E6" s="9">
        <f>C6-D6</f>
        <v>25000</v>
      </c>
      <c r="F6" s="9">
        <v>0</v>
      </c>
      <c r="G6" s="9">
        <f>E6-F6</f>
        <v>25000</v>
      </c>
      <c r="H6" s="16"/>
      <c r="I6" s="16"/>
      <c r="J6" s="16"/>
      <c r="K6" s="16"/>
      <c r="L6" s="16"/>
      <c r="M6" s="16"/>
      <c r="N6" s="16"/>
    </row>
    <row r="7" spans="1:14" ht="105" x14ac:dyDescent="0.25">
      <c r="A7" s="28">
        <v>21.2</v>
      </c>
      <c r="B7" s="6" t="s">
        <v>11</v>
      </c>
      <c r="C7" s="9"/>
      <c r="D7" s="9"/>
      <c r="E7" s="9">
        <f t="shared" ref="E7:E8" si="0">C7-D7</f>
        <v>0</v>
      </c>
      <c r="F7" s="9"/>
      <c r="G7" s="9">
        <f t="shared" ref="G7:G8" si="1">E7-F7</f>
        <v>0</v>
      </c>
      <c r="H7" s="16"/>
      <c r="I7" s="16"/>
      <c r="J7" s="16"/>
      <c r="K7" s="16"/>
      <c r="L7" s="16"/>
      <c r="M7" s="16"/>
      <c r="N7" s="16"/>
    </row>
    <row r="8" spans="1:14" ht="30" x14ac:dyDescent="0.25">
      <c r="A8" s="28"/>
      <c r="B8" s="6" t="s">
        <v>10</v>
      </c>
      <c r="C8" s="9">
        <v>90000</v>
      </c>
      <c r="D8" s="9">
        <v>53000</v>
      </c>
      <c r="E8" s="9">
        <f t="shared" si="0"/>
        <v>37000</v>
      </c>
      <c r="F8" s="9">
        <v>0</v>
      </c>
      <c r="G8" s="9">
        <f t="shared" si="1"/>
        <v>37000</v>
      </c>
    </row>
    <row r="9" spans="1:14" x14ac:dyDescent="0.25">
      <c r="A9" s="31" t="s">
        <v>12</v>
      </c>
      <c r="B9" s="31"/>
      <c r="C9" s="31"/>
      <c r="D9" s="31"/>
      <c r="E9" s="31"/>
      <c r="F9" s="31"/>
      <c r="G9" s="31"/>
    </row>
    <row r="10" spans="1:14" ht="140.25" x14ac:dyDescent="0.25">
      <c r="A10" s="28">
        <v>22.1</v>
      </c>
      <c r="B10" s="1" t="s">
        <v>13</v>
      </c>
      <c r="C10" s="9"/>
      <c r="D10" s="9"/>
      <c r="E10" s="9">
        <f>C10-D10</f>
        <v>0</v>
      </c>
      <c r="F10" s="9"/>
      <c r="G10" s="9">
        <f>E10-F10</f>
        <v>0</v>
      </c>
    </row>
    <row r="11" spans="1:14" x14ac:dyDescent="0.25">
      <c r="A11" s="28"/>
      <c r="B11" s="1" t="s">
        <v>10</v>
      </c>
      <c r="C11" s="9">
        <v>48825</v>
      </c>
      <c r="D11" s="9">
        <v>28825</v>
      </c>
      <c r="E11" s="9">
        <f t="shared" ref="E11:E19" si="2">C11-D11</f>
        <v>20000</v>
      </c>
      <c r="F11" s="9">
        <v>0</v>
      </c>
      <c r="G11" s="9">
        <f t="shared" ref="G11:G19" si="3">E11-F11</f>
        <v>20000</v>
      </c>
    </row>
    <row r="12" spans="1:14" ht="153" x14ac:dyDescent="0.25">
      <c r="A12" s="28">
        <v>22.2</v>
      </c>
      <c r="B12" s="1" t="s">
        <v>14</v>
      </c>
      <c r="C12" s="9"/>
      <c r="D12" s="9"/>
      <c r="E12" s="9">
        <f t="shared" si="2"/>
        <v>0</v>
      </c>
      <c r="F12" s="9"/>
      <c r="G12" s="9">
        <f t="shared" si="3"/>
        <v>0</v>
      </c>
    </row>
    <row r="13" spans="1:14" x14ac:dyDescent="0.25">
      <c r="A13" s="28"/>
      <c r="B13" s="1" t="s">
        <v>10</v>
      </c>
      <c r="C13" s="9">
        <v>16592.5</v>
      </c>
      <c r="D13" s="9">
        <v>1592.5</v>
      </c>
      <c r="E13" s="9">
        <f t="shared" si="2"/>
        <v>15000</v>
      </c>
      <c r="F13" s="9">
        <v>0</v>
      </c>
      <c r="G13" s="9">
        <f t="shared" si="3"/>
        <v>15000</v>
      </c>
    </row>
    <row r="14" spans="1:14" ht="165.75" x14ac:dyDescent="0.25">
      <c r="A14" s="18"/>
      <c r="B14" s="1" t="s">
        <v>33</v>
      </c>
      <c r="C14" s="9"/>
      <c r="D14" s="9"/>
      <c r="E14" s="9"/>
      <c r="F14" s="9"/>
      <c r="G14" s="9"/>
    </row>
    <row r="15" spans="1:14" x14ac:dyDescent="0.25">
      <c r="A15" s="18">
        <v>22.3</v>
      </c>
      <c r="B15" s="1" t="s">
        <v>10</v>
      </c>
      <c r="C15" s="9">
        <v>2000</v>
      </c>
      <c r="D15" s="9">
        <v>0</v>
      </c>
      <c r="E15" s="9">
        <f>C15-D15</f>
        <v>2000</v>
      </c>
      <c r="F15" s="9"/>
      <c r="G15" s="9">
        <f>E15-F15</f>
        <v>2000</v>
      </c>
    </row>
    <row r="16" spans="1:14" ht="63.75" x14ac:dyDescent="0.25">
      <c r="A16" s="28">
        <v>22.4</v>
      </c>
      <c r="B16" s="1" t="s">
        <v>15</v>
      </c>
      <c r="C16" s="9"/>
      <c r="D16" s="9"/>
      <c r="E16" s="9">
        <f t="shared" si="2"/>
        <v>0</v>
      </c>
      <c r="F16" s="9"/>
      <c r="G16" s="9">
        <f t="shared" si="3"/>
        <v>0</v>
      </c>
    </row>
    <row r="17" spans="1:7" ht="19.5" customHeight="1" x14ac:dyDescent="0.25">
      <c r="A17" s="28"/>
      <c r="B17" s="1" t="s">
        <v>10</v>
      </c>
      <c r="C17" s="9">
        <v>23680</v>
      </c>
      <c r="D17" s="9">
        <v>680</v>
      </c>
      <c r="E17" s="9">
        <f t="shared" si="2"/>
        <v>23000</v>
      </c>
      <c r="F17" s="9">
        <v>0</v>
      </c>
      <c r="G17" s="9">
        <f t="shared" si="3"/>
        <v>23000</v>
      </c>
    </row>
    <row r="18" spans="1:7" ht="89.25" x14ac:dyDescent="0.25">
      <c r="A18" s="28">
        <v>22.5</v>
      </c>
      <c r="B18" s="2" t="s">
        <v>16</v>
      </c>
      <c r="C18" s="9"/>
      <c r="D18" s="9"/>
      <c r="E18" s="9">
        <f t="shared" si="2"/>
        <v>0</v>
      </c>
      <c r="F18" s="9"/>
      <c r="G18" s="9">
        <f t="shared" si="3"/>
        <v>0</v>
      </c>
    </row>
    <row r="19" spans="1:7" x14ac:dyDescent="0.25">
      <c r="A19" s="28"/>
      <c r="B19" s="2" t="s">
        <v>10</v>
      </c>
      <c r="C19" s="9">
        <v>298600</v>
      </c>
      <c r="D19" s="9">
        <v>258600</v>
      </c>
      <c r="E19" s="9">
        <f t="shared" si="2"/>
        <v>40000</v>
      </c>
      <c r="F19" s="9">
        <v>0</v>
      </c>
      <c r="G19" s="9">
        <f t="shared" si="3"/>
        <v>40000</v>
      </c>
    </row>
    <row r="20" spans="1:7" ht="204" x14ac:dyDescent="0.25">
      <c r="A20" s="18"/>
      <c r="B20" s="2" t="s">
        <v>34</v>
      </c>
      <c r="C20" s="9"/>
      <c r="D20" s="9"/>
      <c r="E20" s="9"/>
      <c r="F20" s="9"/>
      <c r="G20" s="9"/>
    </row>
    <row r="21" spans="1:7" x14ac:dyDescent="0.25">
      <c r="A21" s="18">
        <v>22.6</v>
      </c>
      <c r="B21" s="2" t="s">
        <v>10</v>
      </c>
      <c r="C21" s="9">
        <v>1500</v>
      </c>
      <c r="D21" s="9">
        <v>0</v>
      </c>
      <c r="E21" s="9">
        <f>C21-D21</f>
        <v>1500</v>
      </c>
      <c r="F21" s="9">
        <v>0</v>
      </c>
      <c r="G21" s="9">
        <f>E21-F21</f>
        <v>1500</v>
      </c>
    </row>
    <row r="22" spans="1:7" x14ac:dyDescent="0.25">
      <c r="A22" s="33" t="s">
        <v>17</v>
      </c>
      <c r="B22" s="33"/>
      <c r="C22" s="33"/>
      <c r="D22" s="33"/>
      <c r="E22" s="33"/>
      <c r="F22" s="33"/>
      <c r="G22" s="33"/>
    </row>
    <row r="23" spans="1:7" ht="51" x14ac:dyDescent="0.25">
      <c r="A23" s="28">
        <v>23.1</v>
      </c>
      <c r="B23" s="1" t="s">
        <v>18</v>
      </c>
      <c r="C23" s="9"/>
      <c r="D23" s="9"/>
      <c r="E23" s="9">
        <f>C23-D23</f>
        <v>0</v>
      </c>
      <c r="F23" s="9"/>
      <c r="G23" s="9">
        <f>E23-F23</f>
        <v>0</v>
      </c>
    </row>
    <row r="24" spans="1:7" x14ac:dyDescent="0.25">
      <c r="A24" s="28"/>
      <c r="B24" s="1" t="s">
        <v>10</v>
      </c>
      <c r="C24" s="9">
        <v>86400</v>
      </c>
      <c r="D24" s="9">
        <v>56400</v>
      </c>
      <c r="E24" s="9">
        <f t="shared" ref="E24:E30" si="4">C24-D24</f>
        <v>30000</v>
      </c>
      <c r="F24" s="9">
        <v>0</v>
      </c>
      <c r="G24" s="9">
        <f t="shared" ref="G24:G30" si="5">E24-F24</f>
        <v>30000</v>
      </c>
    </row>
    <row r="25" spans="1:7" ht="153" x14ac:dyDescent="0.25">
      <c r="A25" s="28">
        <v>23.2</v>
      </c>
      <c r="B25" s="1" t="s">
        <v>19</v>
      </c>
      <c r="C25" s="9"/>
      <c r="D25" s="9"/>
      <c r="E25" s="9">
        <f t="shared" si="4"/>
        <v>0</v>
      </c>
      <c r="F25" s="9"/>
      <c r="G25" s="9">
        <f t="shared" si="5"/>
        <v>0</v>
      </c>
    </row>
    <row r="26" spans="1:7" x14ac:dyDescent="0.25">
      <c r="A26" s="28"/>
      <c r="B26" s="1" t="s">
        <v>10</v>
      </c>
      <c r="C26" s="9">
        <v>59550</v>
      </c>
      <c r="D26" s="9">
        <v>40965.4</v>
      </c>
      <c r="E26" s="9">
        <f t="shared" si="4"/>
        <v>18584.599999999999</v>
      </c>
      <c r="F26" s="9">
        <v>0</v>
      </c>
      <c r="G26" s="9">
        <f t="shared" si="5"/>
        <v>18584.599999999999</v>
      </c>
    </row>
    <row r="27" spans="1:7" ht="51" x14ac:dyDescent="0.25">
      <c r="A27" s="28">
        <v>23.3</v>
      </c>
      <c r="B27" s="1" t="s">
        <v>20</v>
      </c>
      <c r="C27" s="9"/>
      <c r="D27" s="9"/>
      <c r="E27" s="9">
        <f t="shared" si="4"/>
        <v>0</v>
      </c>
      <c r="F27" s="9"/>
      <c r="G27" s="9">
        <f t="shared" si="5"/>
        <v>0</v>
      </c>
    </row>
    <row r="28" spans="1:7" x14ac:dyDescent="0.25">
      <c r="A28" s="28"/>
      <c r="B28" s="1" t="s">
        <v>10</v>
      </c>
      <c r="C28" s="9">
        <v>124500</v>
      </c>
      <c r="D28" s="9">
        <v>124500</v>
      </c>
      <c r="E28" s="9">
        <f t="shared" si="4"/>
        <v>0</v>
      </c>
      <c r="F28" s="9">
        <v>0</v>
      </c>
      <c r="G28" s="9">
        <f t="shared" si="5"/>
        <v>0</v>
      </c>
    </row>
    <row r="29" spans="1:7" ht="51" x14ac:dyDescent="0.25">
      <c r="A29" s="28">
        <v>23.4</v>
      </c>
      <c r="B29" s="1" t="s">
        <v>21</v>
      </c>
      <c r="C29" s="9"/>
      <c r="D29" s="9"/>
      <c r="E29" s="9">
        <f t="shared" si="4"/>
        <v>0</v>
      </c>
      <c r="F29" s="9"/>
      <c r="G29" s="9">
        <f t="shared" si="5"/>
        <v>0</v>
      </c>
    </row>
    <row r="30" spans="1:7" x14ac:dyDescent="0.25">
      <c r="A30" s="28"/>
      <c r="B30" s="1" t="s">
        <v>10</v>
      </c>
      <c r="C30" s="9">
        <v>111654</v>
      </c>
      <c r="D30" s="9">
        <v>111654</v>
      </c>
      <c r="E30" s="9">
        <f t="shared" si="4"/>
        <v>0</v>
      </c>
      <c r="F30" s="9">
        <v>0</v>
      </c>
      <c r="G30" s="9">
        <f t="shared" si="5"/>
        <v>0</v>
      </c>
    </row>
    <row r="31" spans="1:7" x14ac:dyDescent="0.25">
      <c r="A31" s="31" t="s">
        <v>22</v>
      </c>
      <c r="B31" s="31"/>
      <c r="C31" s="31"/>
      <c r="D31" s="31"/>
      <c r="E31" s="31"/>
      <c r="F31" s="31"/>
      <c r="G31" s="31"/>
    </row>
    <row r="32" spans="1:7" ht="140.25" x14ac:dyDescent="0.25">
      <c r="A32" s="28">
        <v>24.1</v>
      </c>
      <c r="B32" s="1" t="s">
        <v>23</v>
      </c>
      <c r="C32" s="9"/>
      <c r="D32" s="9"/>
      <c r="E32" s="9">
        <f>C32-D32</f>
        <v>0</v>
      </c>
      <c r="F32" s="9"/>
      <c r="G32" s="9">
        <f>E32-F32</f>
        <v>0</v>
      </c>
    </row>
    <row r="33" spans="1:9" x14ac:dyDescent="0.25">
      <c r="A33" s="28"/>
      <c r="B33" s="1" t="s">
        <v>10</v>
      </c>
      <c r="C33" s="9">
        <v>70000</v>
      </c>
      <c r="D33" s="9">
        <v>30000</v>
      </c>
      <c r="E33" s="9">
        <f t="shared" ref="E33:E41" si="6">C33-D33</f>
        <v>40000</v>
      </c>
      <c r="F33" s="9">
        <v>0</v>
      </c>
      <c r="G33" s="9">
        <f t="shared" ref="G33:G41" si="7">E33-F33</f>
        <v>40000</v>
      </c>
    </row>
    <row r="34" spans="1:9" ht="140.25" x14ac:dyDescent="0.25">
      <c r="A34" s="28">
        <v>24.2</v>
      </c>
      <c r="B34" s="1" t="s">
        <v>24</v>
      </c>
      <c r="C34" s="9"/>
      <c r="D34" s="9"/>
      <c r="E34" s="9">
        <f t="shared" si="6"/>
        <v>0</v>
      </c>
      <c r="F34" s="9"/>
      <c r="G34" s="9">
        <f t="shared" si="7"/>
        <v>0</v>
      </c>
    </row>
    <row r="35" spans="1:9" x14ac:dyDescent="0.25">
      <c r="A35" s="28"/>
      <c r="B35" s="1" t="s">
        <v>10</v>
      </c>
      <c r="C35" s="9">
        <v>80000</v>
      </c>
      <c r="D35" s="9">
        <v>20000</v>
      </c>
      <c r="E35" s="9">
        <f t="shared" si="6"/>
        <v>60000</v>
      </c>
      <c r="F35" s="9">
        <v>0</v>
      </c>
      <c r="G35" s="9">
        <f t="shared" si="7"/>
        <v>60000</v>
      </c>
    </row>
    <row r="36" spans="1:9" ht="267.75" x14ac:dyDescent="0.25">
      <c r="A36" s="18"/>
      <c r="B36" s="1" t="s">
        <v>35</v>
      </c>
      <c r="C36" s="9"/>
      <c r="D36" s="9"/>
      <c r="E36" s="9"/>
      <c r="F36" s="9"/>
      <c r="G36" s="9"/>
    </row>
    <row r="37" spans="1:9" x14ac:dyDescent="0.25">
      <c r="A37" s="18">
        <v>24.3</v>
      </c>
      <c r="B37" s="1" t="s">
        <v>10</v>
      </c>
      <c r="C37" s="9">
        <v>38000</v>
      </c>
      <c r="D37" s="9">
        <v>27000</v>
      </c>
      <c r="E37" s="9">
        <f>C37-D37</f>
        <v>11000</v>
      </c>
      <c r="F37" s="9">
        <v>0</v>
      </c>
      <c r="G37" s="9">
        <f>E37-F37</f>
        <v>11000</v>
      </c>
    </row>
    <row r="38" spans="1:9" ht="51" x14ac:dyDescent="0.25">
      <c r="A38" s="28">
        <v>24.4</v>
      </c>
      <c r="B38" s="1" t="s">
        <v>25</v>
      </c>
      <c r="C38" s="9"/>
      <c r="D38" s="9"/>
      <c r="E38" s="9">
        <f t="shared" si="6"/>
        <v>0</v>
      </c>
      <c r="F38" s="9"/>
      <c r="G38" s="9">
        <f t="shared" si="7"/>
        <v>0</v>
      </c>
    </row>
    <row r="39" spans="1:9" x14ac:dyDescent="0.25">
      <c r="A39" s="28"/>
      <c r="B39" s="1" t="s">
        <v>10</v>
      </c>
      <c r="C39" s="9">
        <v>15000</v>
      </c>
      <c r="D39" s="9">
        <v>10000</v>
      </c>
      <c r="E39" s="9">
        <f t="shared" si="6"/>
        <v>5000</v>
      </c>
      <c r="F39" s="9">
        <v>0</v>
      </c>
      <c r="G39" s="9">
        <f t="shared" si="7"/>
        <v>5000</v>
      </c>
    </row>
    <row r="40" spans="1:9" ht="165.75" x14ac:dyDescent="0.25">
      <c r="A40" s="28">
        <v>24.5</v>
      </c>
      <c r="B40" s="1" t="s">
        <v>26</v>
      </c>
      <c r="C40" s="9"/>
      <c r="D40" s="9"/>
      <c r="E40" s="9">
        <f t="shared" si="6"/>
        <v>0</v>
      </c>
      <c r="F40" s="9"/>
      <c r="G40" s="9">
        <f t="shared" si="7"/>
        <v>0</v>
      </c>
    </row>
    <row r="41" spans="1:9" x14ac:dyDescent="0.25">
      <c r="A41" s="28"/>
      <c r="B41" s="1" t="s">
        <v>10</v>
      </c>
      <c r="C41" s="9">
        <v>140883.20000000001</v>
      </c>
      <c r="D41" s="9">
        <v>140883.20000000001</v>
      </c>
      <c r="E41" s="9">
        <f t="shared" si="6"/>
        <v>0</v>
      </c>
      <c r="F41" s="9">
        <v>0</v>
      </c>
      <c r="G41" s="9">
        <f t="shared" si="7"/>
        <v>0</v>
      </c>
    </row>
    <row r="42" spans="1:9" s="14" customFormat="1" ht="14.25" x14ac:dyDescent="0.2">
      <c r="A42" s="31" t="s">
        <v>27</v>
      </c>
      <c r="B42" s="31"/>
      <c r="C42" s="11">
        <f>C41+C39+C35+C33+C30+C28+C24+C26+C19+C17+C13+C11+C8+C6+C37+C21+C15</f>
        <v>1247184.7</v>
      </c>
      <c r="D42" s="11">
        <f>D41+D39+D35+D33+D30+D28+D24+D26+D19+D17+D13+D11+D8+D6+D37+D21+D15</f>
        <v>919100.1</v>
      </c>
      <c r="E42" s="11">
        <f>E41+E39+E35+E33+E30+E28+E24+E26+E19+E17+E13+E11+E8+E6+E37+E21+E15</f>
        <v>328084.59999999998</v>
      </c>
      <c r="F42" s="11">
        <f>F41+F39+F35+F33+F30+F28+F24+F26+F19+F17+F13+F11+F8+F6+F15</f>
        <v>0</v>
      </c>
      <c r="G42" s="11">
        <f>G41+G39+G35+G33+G30+G28+G24+G26+G19+G17+G13+G11+G8+G6+G21+G15+G37</f>
        <v>328084.59999999998</v>
      </c>
      <c r="H42" s="12"/>
      <c r="I42" s="13"/>
    </row>
    <row r="44" spans="1:9" ht="15.75" x14ac:dyDescent="0.25">
      <c r="B44" s="15" t="s">
        <v>29</v>
      </c>
      <c r="C44" s="15"/>
      <c r="D44" s="15"/>
      <c r="E44" s="15"/>
      <c r="F44" s="15"/>
      <c r="G44" s="15"/>
    </row>
    <row r="45" spans="1:9" ht="15.75" x14ac:dyDescent="0.25">
      <c r="B45" s="15" t="s">
        <v>32</v>
      </c>
      <c r="C45" s="15"/>
      <c r="D45" s="15"/>
      <c r="E45" s="15"/>
      <c r="F45" s="15"/>
      <c r="G45" s="15"/>
    </row>
    <row r="46" spans="1:9" ht="15.75" x14ac:dyDescent="0.25">
      <c r="B46" s="15" t="s">
        <v>30</v>
      </c>
      <c r="C46" s="15"/>
      <c r="D46" s="15"/>
      <c r="E46" s="15"/>
      <c r="F46" s="15" t="s">
        <v>31</v>
      </c>
      <c r="G46" s="15"/>
    </row>
  </sheetData>
  <mergeCells count="21">
    <mergeCell ref="A40:A41"/>
    <mergeCell ref="A42:B42"/>
    <mergeCell ref="A1:G1"/>
    <mergeCell ref="A27:A28"/>
    <mergeCell ref="A29:A30"/>
    <mergeCell ref="A31:G31"/>
    <mergeCell ref="A32:A33"/>
    <mergeCell ref="A34:A35"/>
    <mergeCell ref="A38:A39"/>
    <mergeCell ref="A12:A13"/>
    <mergeCell ref="A16:A17"/>
    <mergeCell ref="A18:A19"/>
    <mergeCell ref="A22:G22"/>
    <mergeCell ref="A23:A24"/>
    <mergeCell ref="A25:A26"/>
    <mergeCell ref="A3:G3"/>
    <mergeCell ref="A4:G4"/>
    <mergeCell ref="A5:A6"/>
    <mergeCell ref="A7:A8"/>
    <mergeCell ref="A9:G9"/>
    <mergeCell ref="A10:A1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братяков</vt:lpstr>
      <vt:lpstr>чепухин</vt:lpstr>
      <vt:lpstr>Лист3</vt:lpstr>
    </vt:vector>
  </TitlesOfParts>
  <Company>MSX ULN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2013-05-07T06:47:22Z</cp:lastPrinted>
  <dcterms:created xsi:type="dcterms:W3CDTF">2013-02-06T07:54:43Z</dcterms:created>
  <dcterms:modified xsi:type="dcterms:W3CDTF">2013-06-04T05:40:24Z</dcterms:modified>
</cp:coreProperties>
</file>