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<sst xmlns="http://schemas.openxmlformats.org/spreadsheetml/2006/main" count="188" uniqueCount="93">
  <si>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</si>
  <si>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</si>
  <si>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</si>
  <si>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</si>
  <si>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</si>
  <si>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</si>
  <si>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</si>
  <si>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</si>
  <si>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</si>
  <si>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</si>
  <si>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</si>
  <si>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</si>
  <si>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</si>
  <si>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</si>
  <si>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</si>
  <si>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</si>
  <si>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</si>
  <si>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</si>
  <si>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</si>
  <si>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</si>
  <si>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</si>
  <si>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</si>
  <si>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</si>
  <si>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</si>
  <si>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</si>
  <si>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</si>
  <si>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</si>
  <si>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</si>
  <si>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</si>
  <si>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</si>
  <si>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</si>
  <si>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</si>
  <si>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</si>
  <si>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</si>
  <si>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</si>
  <si>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</si>
  <si>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</si>
  <si>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</si>
  <si>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</si>
  <si>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</si>
  <si>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</si>
  <si>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</si>
  <si>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</si>
  <si>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</si>
  <si>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</si>
  <si>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</si>
  <si>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</si>
  <si>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</si>
  <si>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</si>
  <si>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</si>
  <si>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</si>
  <si>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</si>
  <si>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</si>
  <si>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</si>
  <si>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</si>
  <si>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</si>
  <si>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</si>
  <si>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</si>
  <si>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</si>
  <si>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</si>
  <si>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</si>
  <si>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</si>
  <si>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</si>
  <si>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</si>
  <si>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</si>
  <si>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</si>
  <si>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</si>
  <si>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</si>
  <si>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</si>
  <si>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</si>
  <si>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</si>
  <si>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</si>
  <si>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</si>
  <si>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</si>
  <si>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</si>
  <si>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27.06.</t>
  </si>
  <si>
    <t>28.06.</t>
  </si>
  <si>
    <t>Оперативная информация об агрометеорологических условиях  на территори Ульяновской области по состоянию на 28.06.2019</t>
  </si>
  <si>
    <t>пасмурно, дождь, 3 мм, 14 градусов</t>
  </si>
  <si>
    <t>дождь, 14 градусов</t>
  </si>
  <si>
    <t>10 градусов, дождь</t>
  </si>
  <si>
    <t>облачно, 7,3 мм, 18 градусов</t>
  </si>
  <si>
    <t>9 мм, 13 градусов</t>
  </si>
  <si>
    <t>дождь, 20 градусов</t>
  </si>
  <si>
    <t>дождь, 16 градусов</t>
  </si>
  <si>
    <t>3 мм, дождь</t>
  </si>
  <si>
    <t>дождь, 2 мм</t>
  </si>
  <si>
    <t>2-3 мм, пасмурно, 17 градусов</t>
  </si>
  <si>
    <t>5 мм, 18 градусов, дождь</t>
  </si>
  <si>
    <t>10 мм, пасмурно</t>
  </si>
  <si>
    <t>4 мм, 20 градусов</t>
  </si>
  <si>
    <t>дождь, 15 градусов</t>
  </si>
  <si>
    <t>18 градусов, солнечно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</si>
</sst>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0" fontId="21" fillId="0" borderId="77" xfId="95" applyFont="1" applyFill="1" applyBorder="1">
      <alignment/>
      <protection/>
    </xf>
    <xf numFmtId="0" fontId="21" fillId="0" borderId="78" xfId="95" applyFont="1" applyFill="1" applyBorder="1">
      <alignment/>
      <protection/>
    </xf>
    <xf numFmtId="0" fontId="25" fillId="24" borderId="6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3" xfId="95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84" xfId="98" applyFont="1" applyFill="1" applyBorder="1" applyAlignment="1" applyProtection="1">
      <alignment horizontal="center"/>
      <protection locked="0"/>
    </xf>
    <xf numFmtId="0" fontId="27" fillId="0" borderId="85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9" xfId="97" applyFont="1" applyFill="1" applyBorder="1" applyAlignment="1" applyProtection="1">
      <alignment horizontal="center"/>
      <protection locked="0"/>
    </xf>
    <xf numFmtId="0" fontId="27" fillId="0" borderId="79" xfId="93" applyFont="1" applyFill="1" applyBorder="1" applyAlignment="1">
      <alignment horizontal="center"/>
      <protection/>
    </xf>
    <xf numFmtId="0" fontId="27" fillId="0" borderId="81" xfId="93" applyFont="1" applyFill="1" applyBorder="1" applyAlignment="1">
      <alignment horizontal="center"/>
      <protection/>
    </xf>
    <xf numFmtId="0" fontId="27" fillId="0" borderId="78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6" xfId="97" applyFont="1" applyFill="1" applyBorder="1" applyAlignment="1" applyProtection="1">
      <alignment horizontal="center"/>
      <protection locked="0"/>
    </xf>
    <xf numFmtId="0" fontId="27" fillId="0" borderId="87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8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6" t="s">
        <v>26</v>
      </c>
      <c r="B2" s="166"/>
      <c r="C2" s="166"/>
      <c r="D2" s="166"/>
      <c r="E2" s="166"/>
      <c r="F2" s="167"/>
      <c r="G2" s="167"/>
      <c r="I2" s="5">
        <v>43644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8" t="s">
        <v>71</v>
      </c>
      <c r="H4" s="168" t="s">
        <v>74</v>
      </c>
      <c r="I4" s="168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8"/>
      <c r="H5" s="173"/>
      <c r="I5" s="168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5"/>
      <c r="H6" s="174"/>
      <c r="I6" s="165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70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1625</v>
      </c>
      <c r="H9" s="121">
        <v>330</v>
      </c>
      <c r="I9" s="121">
        <v>248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57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1140</v>
      </c>
      <c r="H11" s="121">
        <v>310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1300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2700</v>
      </c>
      <c r="H13" s="121">
        <v>400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389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1386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10150</v>
      </c>
      <c r="G16" s="121">
        <v>1141</v>
      </c>
      <c r="H16" s="121">
        <v>234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1300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3095</v>
      </c>
      <c r="H20" s="121"/>
      <c r="I20" s="121"/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1294</v>
      </c>
      <c r="H21" s="121">
        <v>128</v>
      </c>
      <c r="I21" s="121">
        <v>900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1939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34700</v>
      </c>
      <c r="F23" s="121">
        <v>13900</v>
      </c>
      <c r="G23" s="121">
        <v>1057</v>
      </c>
      <c r="H23" s="121">
        <v>2890</v>
      </c>
      <c r="I23" s="121">
        <v>8500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2246</v>
      </c>
      <c r="G25" s="121">
        <v>1646</v>
      </c>
      <c r="H25" s="121">
        <v>24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2231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2010</v>
      </c>
      <c r="H27" s="121"/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70675</v>
      </c>
      <c r="F28" s="121">
        <v>9300</v>
      </c>
      <c r="G28" s="121">
        <v>3515</v>
      </c>
      <c r="H28" s="121">
        <v>657</v>
      </c>
      <c r="I28" s="121">
        <v>8332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520300</v>
      </c>
      <c r="F30" s="14">
        <f>SUM(F8:F29)</f>
        <v>164084</v>
      </c>
      <c r="G30" s="14">
        <f>SUM(G8:G29)</f>
        <v>33934</v>
      </c>
      <c r="H30" s="14">
        <f>SUM(H8:H29)</f>
        <v>5730</v>
      </c>
      <c r="I30" s="14">
        <f>SUM(I8:I29)</f>
        <v>129742</v>
      </c>
    </row>
    <row r="31" spans="1:9" ht="19.5" thickBot="1">
      <c r="A31" s="149" t="s">
        <v>25</v>
      </c>
      <c r="B31" s="150">
        <v>220552.5</v>
      </c>
      <c r="C31" s="150">
        <v>233593</v>
      </c>
      <c r="D31" s="150">
        <v>105.91265118282496</v>
      </c>
      <c r="E31" s="150">
        <v>517578</v>
      </c>
      <c r="F31" s="150">
        <v>143803</v>
      </c>
      <c r="G31" s="150">
        <v>25617</v>
      </c>
      <c r="H31" s="158">
        <v>0</v>
      </c>
      <c r="I31" s="159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B34" sqref="B34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84" t="s">
        <v>72</v>
      </c>
      <c r="C2" s="185"/>
      <c r="D2" s="185"/>
      <c r="E2" s="185"/>
      <c r="F2" s="185"/>
      <c r="G2" s="185"/>
      <c r="H2" s="185"/>
      <c r="I2" s="18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83"/>
      <c r="G3" s="183"/>
      <c r="H3" s="18"/>
      <c r="I3" s="19"/>
      <c r="J3" s="180">
        <v>43644</v>
      </c>
      <c r="K3" s="181"/>
      <c r="L3" s="18"/>
      <c r="M3" s="16"/>
      <c r="N3" s="16"/>
      <c r="O3" s="182"/>
      <c r="P3" s="18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76" t="s">
        <v>28</v>
      </c>
      <c r="B4" s="177" t="s">
        <v>40</v>
      </c>
      <c r="C4" s="177"/>
      <c r="D4" s="177"/>
      <c r="E4" s="177"/>
      <c r="F4" s="177"/>
      <c r="G4" s="178" t="s">
        <v>41</v>
      </c>
      <c r="H4" s="178"/>
      <c r="I4" s="178"/>
      <c r="J4" s="178"/>
      <c r="K4" s="178"/>
      <c r="L4" s="179" t="s">
        <v>42</v>
      </c>
      <c r="M4" s="175"/>
      <c r="N4" s="175"/>
      <c r="O4" s="175"/>
      <c r="P4" s="175"/>
      <c r="Q4" s="175" t="s">
        <v>43</v>
      </c>
      <c r="R4" s="175"/>
      <c r="S4" s="175"/>
      <c r="T4" s="175"/>
      <c r="U4" s="175"/>
      <c r="V4" s="175" t="s">
        <v>44</v>
      </c>
      <c r="W4" s="175"/>
      <c r="X4" s="175"/>
      <c r="Y4" s="175"/>
      <c r="Z4" s="175"/>
    </row>
    <row r="5" spans="1:26" ht="32.25" thickBot="1">
      <c r="A5" s="17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33</v>
      </c>
      <c r="E6" s="26">
        <f aca="true" t="shared" si="0" ref="E6:E27">C6+D6</f>
        <v>35</v>
      </c>
      <c r="F6" s="27">
        <f>E6/B6*100</f>
        <v>8.433734939759036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855</v>
      </c>
      <c r="E7" s="33">
        <f t="shared" si="0"/>
        <v>855</v>
      </c>
      <c r="F7" s="29">
        <f aca="true" t="shared" si="4" ref="F7:F27">(E7*100)/B7</f>
        <v>28.5</v>
      </c>
      <c r="G7" s="25">
        <v>5000</v>
      </c>
      <c r="H7" s="25">
        <v>0</v>
      </c>
      <c r="I7" s="32">
        <v>0</v>
      </c>
      <c r="J7" s="26">
        <f t="shared" si="1"/>
        <v>0</v>
      </c>
      <c r="K7" s="29">
        <f aca="true" t="shared" si="5" ref="K7:K22">(J7*100)/G7</f>
        <v>0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168</v>
      </c>
      <c r="E8" s="33">
        <f t="shared" si="0"/>
        <v>428</v>
      </c>
      <c r="F8" s="29">
        <f t="shared" si="4"/>
        <v>23.77777777777778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1000</v>
      </c>
      <c r="E9" s="33">
        <f t="shared" si="0"/>
        <v>1000</v>
      </c>
      <c r="F9" s="29">
        <f t="shared" si="4"/>
        <v>81.30081300813008</v>
      </c>
      <c r="G9" s="25">
        <v>157</v>
      </c>
      <c r="H9" s="25">
        <v>0</v>
      </c>
      <c r="I9" s="32">
        <v>0</v>
      </c>
      <c r="J9" s="26">
        <f t="shared" si="1"/>
        <v>0</v>
      </c>
      <c r="K9" s="29">
        <f t="shared" si="5"/>
        <v>0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1100</v>
      </c>
      <c r="E10" s="33">
        <f t="shared" si="0"/>
        <v>1100</v>
      </c>
      <c r="F10" s="29">
        <f t="shared" si="4"/>
        <v>29.72972972972973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1350</v>
      </c>
      <c r="E11" s="33">
        <f t="shared" si="0"/>
        <v>1350</v>
      </c>
      <c r="F11" s="29">
        <f t="shared" si="4"/>
        <v>108.78323932312651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763</v>
      </c>
      <c r="E12" s="33">
        <f t="shared" si="0"/>
        <v>932</v>
      </c>
      <c r="F12" s="29">
        <f t="shared" si="4"/>
        <v>94.14141414141415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1037</v>
      </c>
      <c r="E13" s="33">
        <f t="shared" si="0"/>
        <v>1037</v>
      </c>
      <c r="F13" s="29">
        <f t="shared" si="4"/>
        <v>87.14285714285714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545</v>
      </c>
      <c r="E14" s="33">
        <f t="shared" si="0"/>
        <v>545</v>
      </c>
      <c r="F14" s="29">
        <f t="shared" si="4"/>
        <v>48.87892376681614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1010</v>
      </c>
      <c r="E17" s="33">
        <f t="shared" si="0"/>
        <v>1010</v>
      </c>
      <c r="F17" s="29">
        <f t="shared" si="4"/>
        <v>59.411764705882355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1910</v>
      </c>
      <c r="E18" s="33">
        <f t="shared" si="0"/>
        <v>2392</v>
      </c>
      <c r="F18" s="29">
        <f t="shared" si="4"/>
        <v>87.61904761904762</v>
      </c>
      <c r="G18" s="25">
        <v>4000</v>
      </c>
      <c r="H18" s="25">
        <v>0</v>
      </c>
      <c r="I18" s="32">
        <v>950</v>
      </c>
      <c r="J18" s="26">
        <f t="shared" si="1"/>
        <v>950</v>
      </c>
      <c r="K18" s="29">
        <f t="shared" si="5"/>
        <v>23.75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1083</v>
      </c>
      <c r="E19" s="33">
        <f t="shared" si="0"/>
        <v>1224</v>
      </c>
      <c r="F19" s="29">
        <f t="shared" si="4"/>
        <v>76.26168224299066</v>
      </c>
      <c r="G19" s="25">
        <v>7120</v>
      </c>
      <c r="H19" s="25">
        <v>360</v>
      </c>
      <c r="I19" s="32">
        <v>3794</v>
      </c>
      <c r="J19" s="26">
        <f t="shared" si="1"/>
        <v>4154</v>
      </c>
      <c r="K19" s="29">
        <f t="shared" si="5"/>
        <v>58.342696629213485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1806</v>
      </c>
      <c r="E20" s="33">
        <f t="shared" si="0"/>
        <v>2010</v>
      </c>
      <c r="F20" s="29">
        <f t="shared" si="4"/>
        <v>117.88856304985337</v>
      </c>
      <c r="G20" s="25">
        <v>4656</v>
      </c>
      <c r="H20" s="25">
        <v>614</v>
      </c>
      <c r="I20" s="32">
        <v>1065</v>
      </c>
      <c r="J20" s="26">
        <f t="shared" si="1"/>
        <v>1679</v>
      </c>
      <c r="K20" s="29">
        <f t="shared" si="5"/>
        <v>36.06099656357388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2400</v>
      </c>
      <c r="E21" s="33">
        <f t="shared" si="0"/>
        <v>2411</v>
      </c>
      <c r="F21" s="29">
        <f t="shared" si="4"/>
        <v>80.0199137072685</v>
      </c>
      <c r="G21" s="25">
        <v>5700</v>
      </c>
      <c r="H21" s="25">
        <v>2536</v>
      </c>
      <c r="I21" s="32">
        <v>1600</v>
      </c>
      <c r="J21" s="26">
        <f t="shared" si="1"/>
        <v>4136</v>
      </c>
      <c r="K21" s="29">
        <f t="shared" si="5"/>
        <v>72.56140350877193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340</v>
      </c>
      <c r="E22" s="33">
        <f t="shared" si="0"/>
        <v>623</v>
      </c>
      <c r="F22" s="29">
        <f t="shared" si="4"/>
        <v>49.56245027844073</v>
      </c>
      <c r="G22" s="25">
        <v>10757</v>
      </c>
      <c r="H22" s="25">
        <v>6478</v>
      </c>
      <c r="I22" s="32">
        <v>3760</v>
      </c>
      <c r="J22" s="26">
        <f t="shared" si="1"/>
        <v>10238</v>
      </c>
      <c r="K22" s="29">
        <f t="shared" si="5"/>
        <v>95.17523473087292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911</v>
      </c>
      <c r="E23" s="33">
        <f t="shared" si="0"/>
        <v>911</v>
      </c>
      <c r="F23" s="29">
        <f t="shared" si="4"/>
        <v>38.93162393162393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1384</v>
      </c>
      <c r="E24" s="33">
        <f t="shared" si="0"/>
        <v>1384</v>
      </c>
      <c r="F24" s="29">
        <f t="shared" si="4"/>
        <v>69.2</v>
      </c>
      <c r="G24" s="25">
        <v>4000</v>
      </c>
      <c r="H24" s="25">
        <v>555</v>
      </c>
      <c r="I24" s="32">
        <v>1576</v>
      </c>
      <c r="J24" s="26">
        <f t="shared" si="1"/>
        <v>2131</v>
      </c>
      <c r="K24" s="29">
        <f>(J24*100)/G24</f>
        <v>53.275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800</v>
      </c>
      <c r="E25" s="135">
        <f t="shared" si="0"/>
        <v>1083</v>
      </c>
      <c r="F25" s="136">
        <f t="shared" si="4"/>
        <v>86.15751789976133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1520</v>
      </c>
      <c r="E26" s="35">
        <f t="shared" si="0"/>
        <v>2992</v>
      </c>
      <c r="F26" s="36">
        <f t="shared" si="4"/>
        <v>43.710737764791816</v>
      </c>
      <c r="G26" s="25">
        <v>15436</v>
      </c>
      <c r="H26" s="25">
        <v>11617</v>
      </c>
      <c r="I26" s="34">
        <v>11307</v>
      </c>
      <c r="J26" s="26">
        <f t="shared" si="1"/>
        <v>22924</v>
      </c>
      <c r="K26" s="36">
        <f>(J26*100)/G26</f>
        <v>148.50997667789582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21425</v>
      </c>
      <c r="E27" s="39">
        <f t="shared" si="0"/>
        <v>24872</v>
      </c>
      <c r="F27" s="40">
        <f t="shared" si="4"/>
        <v>60.617581828373666</v>
      </c>
      <c r="G27" s="38">
        <f>SUM(G6:G26)</f>
        <v>96684</v>
      </c>
      <c r="H27" s="39">
        <f>SUM(H6:H26)</f>
        <v>35872</v>
      </c>
      <c r="I27" s="39">
        <f>SUM(I6:I26)</f>
        <v>36657</v>
      </c>
      <c r="J27" s="39">
        <f>SUM(H27,I27)</f>
        <v>72529</v>
      </c>
      <c r="K27" s="40">
        <f>(J27*100)/G27</f>
        <v>75.01654875677465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8488</v>
      </c>
      <c r="E28" s="42">
        <v>13502.4</v>
      </c>
      <c r="F28" s="43">
        <v>31.217978359382226</v>
      </c>
      <c r="G28" s="41">
        <v>97751</v>
      </c>
      <c r="H28" s="42">
        <v>32914.3</v>
      </c>
      <c r="I28" s="42">
        <v>33375</v>
      </c>
      <c r="J28" s="42">
        <v>66289.3</v>
      </c>
      <c r="K28" s="43">
        <v>67.81444691102904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36" sqref="A36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>
        <v>43644</v>
      </c>
      <c r="P1" s="196"/>
    </row>
    <row r="2" spans="1:16" ht="15.75">
      <c r="A2" s="48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9"/>
      <c r="P2" s="49"/>
    </row>
    <row r="3" spans="1:16" ht="15.75" customHeight="1">
      <c r="A3" s="197" t="s">
        <v>52</v>
      </c>
      <c r="B3" s="198" t="s">
        <v>53</v>
      </c>
      <c r="C3" s="198"/>
      <c r="D3" s="198"/>
      <c r="E3" s="199" t="s">
        <v>54</v>
      </c>
      <c r="F3" s="199"/>
      <c r="G3" s="199"/>
      <c r="H3" s="199"/>
      <c r="I3" s="199"/>
      <c r="J3" s="199"/>
      <c r="K3" s="200" t="s">
        <v>55</v>
      </c>
      <c r="L3" s="200"/>
      <c r="M3" s="201" t="s">
        <v>56</v>
      </c>
      <c r="N3" s="201"/>
      <c r="O3" s="201"/>
      <c r="P3" s="201"/>
    </row>
    <row r="4" spans="1:16" ht="15.75" customHeight="1">
      <c r="A4" s="197"/>
      <c r="B4" s="202" t="s">
        <v>57</v>
      </c>
      <c r="C4" s="204" t="s">
        <v>58</v>
      </c>
      <c r="D4" s="204"/>
      <c r="E4" s="199"/>
      <c r="F4" s="199"/>
      <c r="G4" s="199"/>
      <c r="H4" s="199"/>
      <c r="I4" s="199"/>
      <c r="J4" s="199"/>
      <c r="K4" s="198" t="s">
        <v>59</v>
      </c>
      <c r="L4" s="198"/>
      <c r="M4" s="186" t="s">
        <v>60</v>
      </c>
      <c r="N4" s="186"/>
      <c r="O4" s="187" t="s">
        <v>4</v>
      </c>
      <c r="P4" s="187"/>
    </row>
    <row r="5" spans="1:16" ht="15.75" customHeight="1">
      <c r="A5" s="197"/>
      <c r="B5" s="202"/>
      <c r="C5" s="188" t="s">
        <v>61</v>
      </c>
      <c r="D5" s="188"/>
      <c r="E5" s="189" t="s">
        <v>62</v>
      </c>
      <c r="F5" s="189"/>
      <c r="G5" s="190" t="s">
        <v>63</v>
      </c>
      <c r="H5" s="190"/>
      <c r="I5" s="191" t="s">
        <v>64</v>
      </c>
      <c r="J5" s="191"/>
      <c r="K5" s="192" t="s">
        <v>65</v>
      </c>
      <c r="L5" s="192"/>
      <c r="M5" s="193" t="s">
        <v>63</v>
      </c>
      <c r="N5" s="193"/>
      <c r="O5" s="194" t="s">
        <v>63</v>
      </c>
      <c r="P5" s="194"/>
    </row>
    <row r="6" spans="1:16" ht="16.5" customHeight="1">
      <c r="A6" s="197"/>
      <c r="B6" s="203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88.5</v>
      </c>
      <c r="F7" s="57">
        <v>88.5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2539.9</v>
      </c>
      <c r="F9" s="57">
        <v>2349.9</v>
      </c>
      <c r="G9" s="56">
        <v>14.8</v>
      </c>
      <c r="H9" s="57">
        <v>15.3</v>
      </c>
      <c r="I9" s="92">
        <v>14.2</v>
      </c>
      <c r="J9" s="57">
        <v>13.2</v>
      </c>
      <c r="K9" s="60">
        <f t="shared" si="0"/>
        <v>13.097345132743364</v>
      </c>
      <c r="L9" s="67">
        <v>13.6</v>
      </c>
      <c r="M9" s="62">
        <v>704</v>
      </c>
      <c r="N9" s="62">
        <v>704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593.6</v>
      </c>
      <c r="F10" s="57">
        <v>556.5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218.5</v>
      </c>
      <c r="N10" s="62">
        <v>149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1063.7</v>
      </c>
      <c r="F11" s="57">
        <v>1039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553</v>
      </c>
      <c r="N11" s="62">
        <v>373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930</v>
      </c>
      <c r="F13" s="57">
        <v>900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430</v>
      </c>
      <c r="N13" s="63">
        <v>428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540</v>
      </c>
      <c r="E15" s="56">
        <v>850.1</v>
      </c>
      <c r="F15" s="57">
        <v>943.2</v>
      </c>
      <c r="G15" s="56">
        <v>5.5</v>
      </c>
      <c r="H15" s="57">
        <v>5.7</v>
      </c>
      <c r="I15" s="56">
        <v>4.9</v>
      </c>
      <c r="J15" s="57">
        <v>5.1</v>
      </c>
      <c r="K15" s="60">
        <f t="shared" si="0"/>
        <v>10.185185185185187</v>
      </c>
      <c r="L15" s="67">
        <v>10.2</v>
      </c>
      <c r="M15" s="63">
        <v>54.8</v>
      </c>
      <c r="N15" s="62">
        <v>52.8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1067.6</v>
      </c>
      <c r="F16" s="57">
        <v>1224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2000</v>
      </c>
      <c r="N16" s="62">
        <v>1996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1515</v>
      </c>
      <c r="D17" s="94">
        <v>1515</v>
      </c>
      <c r="E17" s="95">
        <v>4574</v>
      </c>
      <c r="F17" s="96">
        <v>2576</v>
      </c>
      <c r="G17" s="95">
        <v>39.1</v>
      </c>
      <c r="H17" s="96">
        <v>19.6</v>
      </c>
      <c r="I17" s="95">
        <v>38.9</v>
      </c>
      <c r="J17" s="96">
        <v>19.4</v>
      </c>
      <c r="K17" s="97">
        <f t="shared" si="0"/>
        <v>25.808580858085808</v>
      </c>
      <c r="L17" s="98">
        <v>19.6</v>
      </c>
      <c r="M17" s="63">
        <v>353</v>
      </c>
      <c r="N17" s="99">
        <v>338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800</v>
      </c>
      <c r="F18" s="57">
        <v>847.2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827</v>
      </c>
      <c r="N18" s="62">
        <v>743.8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2150</v>
      </c>
      <c r="F19" s="57">
        <v>2150</v>
      </c>
      <c r="G19" s="56">
        <v>15.1</v>
      </c>
      <c r="H19" s="57">
        <v>15</v>
      </c>
      <c r="I19" s="56">
        <v>11.4</v>
      </c>
      <c r="J19" s="57">
        <v>11.9</v>
      </c>
      <c r="K19" s="60">
        <f t="shared" si="0"/>
        <v>12.316476345840131</v>
      </c>
      <c r="L19" s="67">
        <v>12.2</v>
      </c>
      <c r="M19" s="63">
        <v>568</v>
      </c>
      <c r="N19" s="62">
        <v>568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2560.6</v>
      </c>
      <c r="F20" s="57">
        <v>2352.6</v>
      </c>
      <c r="G20" s="56">
        <v>15.4</v>
      </c>
      <c r="H20" s="57">
        <v>16.2</v>
      </c>
      <c r="I20" s="56">
        <v>13.4</v>
      </c>
      <c r="J20" s="57">
        <v>13.9</v>
      </c>
      <c r="K20" s="60">
        <f t="shared" si="0"/>
        <v>12.62295081967213</v>
      </c>
      <c r="L20" s="67">
        <v>12.7</v>
      </c>
      <c r="M20" s="63">
        <v>169</v>
      </c>
      <c r="N20" s="62">
        <v>169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752.1</v>
      </c>
      <c r="F21" s="111">
        <v>849.2</v>
      </c>
      <c r="G21" s="92">
        <v>6</v>
      </c>
      <c r="H21" s="111">
        <v>7.3</v>
      </c>
      <c r="I21" s="92">
        <v>3.8</v>
      </c>
      <c r="J21" s="111">
        <v>4.7</v>
      </c>
      <c r="K21" s="60">
        <f t="shared" si="0"/>
        <v>10.186757215619695</v>
      </c>
      <c r="L21" s="112">
        <v>11.9</v>
      </c>
      <c r="M21" s="63">
        <v>264</v>
      </c>
      <c r="N21" s="113">
        <v>308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1658</v>
      </c>
      <c r="F22" s="57">
        <v>1846</v>
      </c>
      <c r="G22" s="56">
        <v>12.3</v>
      </c>
      <c r="H22" s="57">
        <v>12.9</v>
      </c>
      <c r="I22" s="56">
        <v>11.4</v>
      </c>
      <c r="J22" s="57">
        <v>12.3</v>
      </c>
      <c r="K22" s="60">
        <f t="shared" si="0"/>
        <v>12.178217821782178</v>
      </c>
      <c r="L22" s="67">
        <v>12.5</v>
      </c>
      <c r="M22" s="63">
        <v>1611</v>
      </c>
      <c r="N22" s="62">
        <v>1768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6068</v>
      </c>
      <c r="F23" s="73">
        <v>6105</v>
      </c>
      <c r="G23" s="74">
        <v>38.6</v>
      </c>
      <c r="H23" s="57">
        <v>36.4</v>
      </c>
      <c r="I23" s="56">
        <v>35.6</v>
      </c>
      <c r="J23" s="57">
        <v>34.6</v>
      </c>
      <c r="K23" s="60">
        <f t="shared" si="0"/>
        <v>23.45078979343864</v>
      </c>
      <c r="L23" s="67">
        <v>20.4</v>
      </c>
      <c r="M23" s="63">
        <v>565.2</v>
      </c>
      <c r="N23" s="62">
        <v>560.7</v>
      </c>
      <c r="O23" s="71">
        <v>4.7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896</v>
      </c>
      <c r="F24" s="57">
        <v>855.9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376.5</v>
      </c>
      <c r="N24" s="62">
        <v>374.1</v>
      </c>
      <c r="O24" s="71">
        <v>3.5</v>
      </c>
      <c r="P24" s="72">
        <v>3</v>
      </c>
    </row>
    <row r="25" spans="1:16" ht="15">
      <c r="A25" s="156" t="s">
        <v>21</v>
      </c>
      <c r="B25" s="65">
        <v>1490</v>
      </c>
      <c r="C25" s="66">
        <v>1493</v>
      </c>
      <c r="D25" s="66">
        <v>1493</v>
      </c>
      <c r="E25" s="57">
        <v>4119.7</v>
      </c>
      <c r="F25" s="57">
        <v>3953.9</v>
      </c>
      <c r="G25" s="56">
        <v>25.5</v>
      </c>
      <c r="H25" s="57">
        <v>23.5</v>
      </c>
      <c r="I25" s="56">
        <v>23.6</v>
      </c>
      <c r="J25" s="57">
        <v>21.4</v>
      </c>
      <c r="K25" s="60">
        <f t="shared" si="0"/>
        <v>17.07970529135968</v>
      </c>
      <c r="L25" s="67">
        <v>15.8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829.8</v>
      </c>
      <c r="F26" s="57">
        <v>853.9</v>
      </c>
      <c r="G26" s="56">
        <v>6.9</v>
      </c>
      <c r="H26" s="57">
        <v>7.4</v>
      </c>
      <c r="I26" s="56">
        <v>6.2</v>
      </c>
      <c r="J26" s="57">
        <v>7.1</v>
      </c>
      <c r="K26" s="60">
        <f t="shared" si="0"/>
        <v>9.31174089068826</v>
      </c>
      <c r="L26" s="67">
        <v>9.2</v>
      </c>
      <c r="M26" s="62">
        <v>2183</v>
      </c>
      <c r="N26" s="62">
        <v>2246</v>
      </c>
      <c r="O26" s="68">
        <v>10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15013</v>
      </c>
      <c r="F27" s="57">
        <v>13324</v>
      </c>
      <c r="G27" s="56">
        <v>90</v>
      </c>
      <c r="H27" s="57">
        <v>85</v>
      </c>
      <c r="I27" s="56">
        <v>77</v>
      </c>
      <c r="J27" s="57">
        <v>69</v>
      </c>
      <c r="K27" s="60">
        <f t="shared" si="0"/>
        <v>19.222554463904313</v>
      </c>
      <c r="L27" s="67">
        <v>19.4</v>
      </c>
      <c r="M27" s="62">
        <v>855</v>
      </c>
      <c r="N27" s="62">
        <v>1031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23308</v>
      </c>
      <c r="D29" s="88">
        <f t="shared" si="1"/>
        <v>23308</v>
      </c>
      <c r="E29" s="89">
        <f t="shared" si="1"/>
        <v>53980.2</v>
      </c>
      <c r="F29" s="89">
        <f t="shared" si="1"/>
        <v>49759.700000000004</v>
      </c>
      <c r="G29" s="89">
        <f t="shared" si="1"/>
        <v>354.8</v>
      </c>
      <c r="H29" s="89">
        <f t="shared" si="1"/>
        <v>328.80000000000007</v>
      </c>
      <c r="I29" s="89">
        <f t="shared" si="1"/>
        <v>316.5</v>
      </c>
      <c r="J29" s="89">
        <f t="shared" si="1"/>
        <v>287.6</v>
      </c>
      <c r="K29" s="90">
        <f t="shared" si="0"/>
        <v>15.222241290544021</v>
      </c>
      <c r="L29" s="91">
        <v>14.4</v>
      </c>
      <c r="M29" s="89">
        <f>SUM(M7:M28)</f>
        <v>13504</v>
      </c>
      <c r="N29" s="157">
        <f>SUM(N7:N28)</f>
        <v>13554.1</v>
      </c>
      <c r="O29" s="157">
        <f>SUM(O7:O28)</f>
        <v>88.2</v>
      </c>
      <c r="P29" s="157">
        <f>SUM(P7:P28)</f>
        <v>86.5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5" t="s">
        <v>77</v>
      </c>
      <c r="B1" s="205"/>
    </row>
    <row r="2" spans="1:2" ht="42" customHeight="1">
      <c r="A2" s="206"/>
      <c r="B2" s="206"/>
    </row>
    <row r="3" spans="1:2" ht="42" customHeight="1">
      <c r="A3" s="15"/>
      <c r="B3" s="15"/>
    </row>
    <row r="4" spans="1:2" ht="12.75">
      <c r="A4" s="207" t="s">
        <v>0</v>
      </c>
      <c r="B4" s="207" t="s">
        <v>39</v>
      </c>
    </row>
    <row r="5" spans="1:2" ht="12.75">
      <c r="A5" s="208"/>
      <c r="B5" s="208"/>
    </row>
    <row r="6" spans="1:2" ht="22.5" customHeight="1">
      <c r="A6" s="146" t="s">
        <v>5</v>
      </c>
      <c r="B6" s="147" t="s">
        <v>91</v>
      </c>
    </row>
    <row r="7" spans="1:2" ht="20.25" customHeight="1">
      <c r="A7" s="146" t="s">
        <v>32</v>
      </c>
      <c r="B7" s="147" t="s">
        <v>86</v>
      </c>
    </row>
    <row r="8" spans="1:2" ht="20.25" customHeight="1">
      <c r="A8" s="146" t="s">
        <v>33</v>
      </c>
      <c r="B8" s="147" t="s">
        <v>78</v>
      </c>
    </row>
    <row r="9" spans="1:2" ht="21.75" customHeight="1">
      <c r="A9" s="146" t="s">
        <v>8</v>
      </c>
      <c r="B9" s="147" t="s">
        <v>81</v>
      </c>
    </row>
    <row r="10" spans="1:2" ht="21.75" customHeight="1">
      <c r="A10" s="146" t="s">
        <v>9</v>
      </c>
      <c r="B10" s="147" t="s">
        <v>91</v>
      </c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/>
    </row>
    <row r="13" spans="1:2" ht="20.25" customHeight="1">
      <c r="A13" s="146" t="s">
        <v>11</v>
      </c>
      <c r="B13" s="147" t="s">
        <v>85</v>
      </c>
    </row>
    <row r="14" spans="1:2" ht="18.75">
      <c r="A14" s="146" t="s">
        <v>12</v>
      </c>
      <c r="B14" s="147" t="s">
        <v>92</v>
      </c>
    </row>
    <row r="15" spans="1:2" ht="20.25" customHeight="1">
      <c r="A15" s="146" t="s">
        <v>13</v>
      </c>
      <c r="B15" s="147" t="s">
        <v>88</v>
      </c>
    </row>
    <row r="16" spans="1:2" ht="20.25" customHeight="1">
      <c r="A16" s="146" t="s">
        <v>14</v>
      </c>
      <c r="B16" s="147" t="s">
        <v>83</v>
      </c>
    </row>
    <row r="17" spans="1:2" ht="18.75" customHeight="1">
      <c r="A17" s="146" t="s">
        <v>15</v>
      </c>
      <c r="B17" s="147" t="s">
        <v>90</v>
      </c>
    </row>
    <row r="18" spans="1:2" ht="18.75">
      <c r="A18" s="146" t="s">
        <v>35</v>
      </c>
      <c r="B18" s="147"/>
    </row>
    <row r="19" spans="1:2" ht="18.75">
      <c r="A19" s="146" t="s">
        <v>17</v>
      </c>
      <c r="B19" s="147" t="s">
        <v>80</v>
      </c>
    </row>
    <row r="20" spans="1:2" ht="20.25" customHeight="1">
      <c r="A20" s="146" t="s">
        <v>18</v>
      </c>
      <c r="B20" s="147" t="s">
        <v>82</v>
      </c>
    </row>
    <row r="21" spans="1:2" ht="18.75">
      <c r="A21" s="146" t="s">
        <v>36</v>
      </c>
      <c r="B21" s="147" t="s">
        <v>83</v>
      </c>
    </row>
    <row r="22" spans="1:2" ht="18.75">
      <c r="A22" s="146" t="s">
        <v>37</v>
      </c>
      <c r="B22" s="147" t="s">
        <v>79</v>
      </c>
    </row>
    <row r="23" spans="1:2" ht="18.75">
      <c r="A23" s="146" t="s">
        <v>20</v>
      </c>
      <c r="B23" s="147" t="s">
        <v>87</v>
      </c>
    </row>
    <row r="24" spans="1:2" ht="21" customHeight="1">
      <c r="A24" s="146" t="s">
        <v>21</v>
      </c>
      <c r="B24" s="147" t="s">
        <v>89</v>
      </c>
    </row>
    <row r="25" spans="1:2" ht="20.25" customHeight="1">
      <c r="A25" s="146" t="s">
        <v>38</v>
      </c>
      <c r="B25" s="147" t="s">
        <v>85</v>
      </c>
    </row>
    <row r="26" spans="1:2" ht="18.75">
      <c r="A26" s="146" t="s">
        <v>23</v>
      </c>
      <c r="B26" s="147" t="s">
        <v>84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2019-06-26T07:18:03Z</cp:lastPrinted>
  <dcterms:created xsi:type="dcterms:W3CDTF">2019-06-10T04:09:44Z</dcterms:created>
  <dcterms:modified xsi:type="dcterms:W3CDTF">2019-06-28T07:13:35Z</dcterms:modified>
  <cp:category/>
  <cp:version/>
  <cp:contentType/>
  <cp:contentStatus/>
</cp:coreProperties>
</file>